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730" windowHeight="11535"/>
  </bookViews>
  <sheets>
    <sheet name="от 3 до 7 лет" sheetId="1" r:id="rId1"/>
    <sheet name="от 1года до 3 лет" sheetId="2" r:id="rId2"/>
  </sheets>
  <definedNames>
    <definedName name="_xlnm._FilterDatabase" localSheetId="1" hidden="1">'от 1года до 3 лет'!$A$1:$K$1766</definedName>
    <definedName name="_xlnm._FilterDatabase" localSheetId="0" hidden="1">'от 3 до 7 лет'!$A$1:$K$1565</definedName>
  </definedNames>
  <calcPr calcId="162913"/>
</workbook>
</file>

<file path=xl/calcChain.xml><?xml version="1.0" encoding="utf-8"?>
<calcChain xmlns="http://schemas.openxmlformats.org/spreadsheetml/2006/main">
  <c r="G929" i="2"/>
  <c r="H929"/>
  <c r="I929"/>
  <c r="J929"/>
  <c r="F929"/>
  <c r="G941" i="1"/>
  <c r="H941"/>
  <c r="I941"/>
  <c r="J941"/>
  <c r="F941"/>
  <c r="G860"/>
  <c r="H860"/>
  <c r="I860"/>
  <c r="J860"/>
  <c r="F860"/>
  <c r="G849" i="2"/>
  <c r="H849"/>
  <c r="I849"/>
  <c r="J849"/>
  <c r="F849"/>
  <c r="G750"/>
  <c r="H750"/>
  <c r="I750"/>
  <c r="J750"/>
  <c r="F750"/>
  <c r="G761" i="1"/>
  <c r="H761"/>
  <c r="I761"/>
  <c r="J761"/>
  <c r="F761"/>
  <c r="G653" i="2"/>
  <c r="H653"/>
  <c r="I653"/>
  <c r="J653"/>
  <c r="F653"/>
  <c r="G662" i="1"/>
  <c r="H662"/>
  <c r="I662"/>
  <c r="J662"/>
  <c r="F662"/>
  <c r="G553" i="2"/>
  <c r="H553"/>
  <c r="I553"/>
  <c r="J553"/>
  <c r="F553"/>
  <c r="G561" i="1"/>
  <c r="H561"/>
  <c r="I561"/>
  <c r="J561"/>
  <c r="F561"/>
  <c r="G469" i="2"/>
  <c r="H469"/>
  <c r="I469"/>
  <c r="J469"/>
  <c r="F469"/>
  <c r="G477" i="1"/>
  <c r="H477"/>
  <c r="I477"/>
  <c r="J477"/>
  <c r="F477"/>
  <c r="G384"/>
  <c r="H384"/>
  <c r="I384"/>
  <c r="J384"/>
  <c r="F384"/>
  <c r="G377" i="2"/>
  <c r="H377"/>
  <c r="I377"/>
  <c r="J377"/>
  <c r="F377"/>
  <c r="G287"/>
  <c r="H287"/>
  <c r="I287"/>
  <c r="J287"/>
  <c r="F287"/>
  <c r="G292" i="1"/>
  <c r="H292"/>
  <c r="I292"/>
  <c r="J292"/>
  <c r="F292"/>
  <c r="G195"/>
  <c r="H195"/>
  <c r="I195"/>
  <c r="J195"/>
  <c r="F195"/>
  <c r="G191" i="2"/>
  <c r="H191"/>
  <c r="I191"/>
  <c r="J191"/>
  <c r="F191"/>
  <c r="G96"/>
  <c r="H96"/>
  <c r="I96"/>
  <c r="J96"/>
  <c r="F96"/>
  <c r="G99" i="1"/>
  <c r="H99"/>
  <c r="I99"/>
  <c r="J99"/>
  <c r="F99"/>
  <c r="F311" i="2" l="1"/>
  <c r="C930" l="1"/>
  <c r="F871"/>
  <c r="G914"/>
  <c r="H914"/>
  <c r="I914"/>
  <c r="J914"/>
  <c r="F914"/>
  <c r="J875"/>
  <c r="I875"/>
  <c r="H875"/>
  <c r="G875"/>
  <c r="F875"/>
  <c r="G871"/>
  <c r="H871"/>
  <c r="I871"/>
  <c r="J871"/>
  <c r="F825"/>
  <c r="G825"/>
  <c r="H825"/>
  <c r="I825"/>
  <c r="J825"/>
  <c r="J778"/>
  <c r="I778"/>
  <c r="H778"/>
  <c r="F778"/>
  <c r="G774"/>
  <c r="H774"/>
  <c r="I774"/>
  <c r="J774"/>
  <c r="F774"/>
  <c r="G734"/>
  <c r="H734"/>
  <c r="I734"/>
  <c r="J734"/>
  <c r="F734"/>
  <c r="J679"/>
  <c r="I679"/>
  <c r="H679"/>
  <c r="G679"/>
  <c r="F679"/>
  <c r="I675"/>
  <c r="F675"/>
  <c r="G628"/>
  <c r="H628"/>
  <c r="I628"/>
  <c r="J628"/>
  <c r="F628"/>
  <c r="I577"/>
  <c r="F577"/>
  <c r="G535"/>
  <c r="H535"/>
  <c r="I535"/>
  <c r="J535"/>
  <c r="F535"/>
  <c r="J497"/>
  <c r="I497"/>
  <c r="H497"/>
  <c r="G497"/>
  <c r="F497"/>
  <c r="I493"/>
  <c r="F493"/>
  <c r="I401"/>
  <c r="F401"/>
  <c r="G447"/>
  <c r="H447"/>
  <c r="I447"/>
  <c r="J447"/>
  <c r="F447"/>
  <c r="J405"/>
  <c r="I405"/>
  <c r="H405"/>
  <c r="F405"/>
  <c r="I345"/>
  <c r="F345"/>
  <c r="G352" i="1"/>
  <c r="H352"/>
  <c r="I352"/>
  <c r="J352"/>
  <c r="F352"/>
  <c r="J315" i="2"/>
  <c r="I315"/>
  <c r="H315"/>
  <c r="G315"/>
  <c r="F315"/>
  <c r="I311"/>
  <c r="G311"/>
  <c r="H311"/>
  <c r="J311"/>
  <c r="F260"/>
  <c r="I260"/>
  <c r="I214"/>
  <c r="F214"/>
  <c r="G168"/>
  <c r="H168"/>
  <c r="I168"/>
  <c r="J168"/>
  <c r="F168"/>
  <c r="I120"/>
  <c r="F120"/>
  <c r="G120"/>
  <c r="G77"/>
  <c r="H77"/>
  <c r="I77"/>
  <c r="J77"/>
  <c r="F77"/>
  <c r="G31"/>
  <c r="H31"/>
  <c r="I31"/>
  <c r="J31"/>
  <c r="F31"/>
  <c r="I926" i="1"/>
  <c r="F926"/>
  <c r="J886"/>
  <c r="I886"/>
  <c r="H886"/>
  <c r="G886"/>
  <c r="F886"/>
  <c r="I882"/>
  <c r="F882"/>
  <c r="F836"/>
  <c r="G836"/>
  <c r="H836"/>
  <c r="I836"/>
  <c r="J836"/>
  <c r="G785"/>
  <c r="H785"/>
  <c r="I785"/>
  <c r="J785"/>
  <c r="F785"/>
  <c r="I744"/>
  <c r="J689"/>
  <c r="I689"/>
  <c r="H689"/>
  <c r="G689"/>
  <c r="F689"/>
  <c r="I685"/>
  <c r="I637"/>
  <c r="F637"/>
  <c r="C663"/>
  <c r="I543"/>
  <c r="G501"/>
  <c r="H501"/>
  <c r="I501"/>
  <c r="J501"/>
  <c r="F501"/>
  <c r="J505"/>
  <c r="I505"/>
  <c r="H505"/>
  <c r="G505"/>
  <c r="F505"/>
  <c r="C478"/>
  <c r="I455"/>
  <c r="F455"/>
  <c r="G409"/>
  <c r="H409"/>
  <c r="I409"/>
  <c r="J409"/>
  <c r="F409"/>
  <c r="G317"/>
  <c r="H317"/>
  <c r="I317"/>
  <c r="J317"/>
  <c r="F317"/>
  <c r="G264"/>
  <c r="H264"/>
  <c r="I264"/>
  <c r="J264"/>
  <c r="F264"/>
  <c r="G218"/>
  <c r="H218"/>
  <c r="I218"/>
  <c r="J218"/>
  <c r="F218"/>
  <c r="I123"/>
  <c r="F123"/>
  <c r="C196"/>
  <c r="C100"/>
  <c r="G80"/>
  <c r="H80"/>
  <c r="I80"/>
  <c r="J80"/>
  <c r="F80"/>
  <c r="G33"/>
  <c r="H33"/>
  <c r="I33"/>
  <c r="J33"/>
  <c r="F33"/>
  <c r="G926" l="1"/>
  <c r="H926"/>
  <c r="J926"/>
  <c r="C942" l="1"/>
  <c r="G675" i="2" l="1"/>
  <c r="H675"/>
  <c r="J675"/>
  <c r="G577" l="1"/>
  <c r="H577"/>
  <c r="J577"/>
  <c r="G493" l="1"/>
  <c r="H493"/>
  <c r="J493"/>
  <c r="J581"/>
  <c r="I581"/>
  <c r="H581"/>
  <c r="F581"/>
  <c r="J789" i="1"/>
  <c r="I789"/>
  <c r="H789"/>
  <c r="G789"/>
  <c r="F789"/>
  <c r="J590"/>
  <c r="I590"/>
  <c r="H590"/>
  <c r="G590"/>
  <c r="F590"/>
  <c r="J413"/>
  <c r="I413"/>
  <c r="H413"/>
  <c r="G413"/>
  <c r="F413"/>
  <c r="J222"/>
  <c r="I222"/>
  <c r="H222"/>
  <c r="G222"/>
  <c r="F222"/>
  <c r="J124" i="2"/>
  <c r="I124"/>
  <c r="H124"/>
  <c r="G124"/>
  <c r="F124"/>
  <c r="G637" i="1" l="1"/>
  <c r="H637"/>
  <c r="J637"/>
  <c r="G260" i="2"/>
  <c r="H260"/>
  <c r="J260"/>
  <c r="G744" i="1"/>
  <c r="H744"/>
  <c r="J744"/>
  <c r="F744"/>
  <c r="G685"/>
  <c r="H685"/>
  <c r="J685"/>
  <c r="F685"/>
  <c r="G586"/>
  <c r="H586"/>
  <c r="I586"/>
  <c r="J586"/>
  <c r="F586"/>
  <c r="G543"/>
  <c r="H543"/>
  <c r="J543"/>
  <c r="F543"/>
  <c r="C470" i="2" l="1"/>
  <c r="D408"/>
  <c r="G401"/>
  <c r="H401"/>
  <c r="J401"/>
  <c r="G345"/>
  <c r="H345"/>
  <c r="J345"/>
  <c r="G214"/>
  <c r="H214"/>
  <c r="J214"/>
  <c r="C192"/>
  <c r="H120"/>
  <c r="J120"/>
  <c r="C97"/>
  <c r="G455" i="1"/>
  <c r="H455"/>
  <c r="J455"/>
  <c r="C293"/>
  <c r="G172"/>
  <c r="H172"/>
  <c r="I172"/>
  <c r="J172"/>
  <c r="F172"/>
  <c r="G123"/>
  <c r="H123"/>
  <c r="J123"/>
  <c r="G293" l="1"/>
  <c r="J293"/>
  <c r="F293"/>
  <c r="I293"/>
  <c r="H293"/>
  <c r="C850" i="2" l="1"/>
  <c r="C751"/>
  <c r="C654"/>
  <c r="C554"/>
  <c r="C378"/>
  <c r="C288"/>
  <c r="C931" l="1"/>
  <c r="H35"/>
  <c r="I35"/>
  <c r="J35"/>
  <c r="F35"/>
  <c r="G37" i="1"/>
  <c r="G100" s="1"/>
  <c r="H37"/>
  <c r="H100" s="1"/>
  <c r="I37"/>
  <c r="I100" s="1"/>
  <c r="J37"/>
  <c r="J100" s="1"/>
  <c r="F37"/>
  <c r="F100" s="1"/>
  <c r="C861"/>
  <c r="C762"/>
  <c r="C562"/>
  <c r="C385"/>
  <c r="C943" l="1"/>
  <c r="H218" i="2"/>
  <c r="I218"/>
  <c r="J218"/>
  <c r="F218"/>
  <c r="G192"/>
  <c r="H192"/>
  <c r="I192"/>
  <c r="J192"/>
  <c r="F192"/>
  <c r="G321" i="1"/>
  <c r="H321"/>
  <c r="I321"/>
  <c r="J321"/>
  <c r="F321"/>
  <c r="F385" s="1"/>
  <c r="G127"/>
  <c r="G196" s="1"/>
  <c r="H127"/>
  <c r="H196" s="1"/>
  <c r="I127"/>
  <c r="I196" s="1"/>
  <c r="J127"/>
  <c r="J196" s="1"/>
  <c r="F127"/>
  <c r="F196" s="1"/>
  <c r="G882" l="1"/>
  <c r="G942" s="1"/>
  <c r="H882"/>
  <c r="H942" s="1"/>
  <c r="I942"/>
  <c r="J882"/>
  <c r="J942" s="1"/>
  <c r="F942"/>
  <c r="G861"/>
  <c r="H861"/>
  <c r="I861"/>
  <c r="J861"/>
  <c r="F861"/>
  <c r="G562" l="1"/>
  <c r="H562"/>
  <c r="I562"/>
  <c r="J562"/>
  <c r="F562"/>
  <c r="J930" i="2"/>
  <c r="G930"/>
  <c r="H930"/>
  <c r="I930"/>
  <c r="F930"/>
  <c r="G751"/>
  <c r="H751"/>
  <c r="I751"/>
  <c r="J751"/>
  <c r="F751"/>
  <c r="G554"/>
  <c r="H554"/>
  <c r="I554"/>
  <c r="J554"/>
  <c r="F554"/>
  <c r="J97" l="1"/>
  <c r="G97"/>
  <c r="F378"/>
  <c r="I97"/>
  <c r="H97"/>
  <c r="F97"/>
  <c r="I663" i="1" l="1"/>
  <c r="G654" i="2"/>
  <c r="H654"/>
  <c r="I654"/>
  <c r="J654"/>
  <c r="F654"/>
  <c r="G663" i="1"/>
  <c r="H663"/>
  <c r="J663"/>
  <c r="F663"/>
  <c r="G850" i="2" l="1"/>
  <c r="H850"/>
  <c r="I850"/>
  <c r="J850"/>
  <c r="F850"/>
  <c r="G378" l="1"/>
  <c r="H378"/>
  <c r="I378"/>
  <c r="J378"/>
  <c r="F288" l="1"/>
  <c r="G762" i="1" l="1"/>
  <c r="H762"/>
  <c r="I762"/>
  <c r="J762"/>
  <c r="F762"/>
  <c r="G385" l="1"/>
  <c r="H385"/>
  <c r="I385"/>
  <c r="J385"/>
  <c r="G288" i="2" l="1"/>
  <c r="H288"/>
  <c r="I288"/>
  <c r="J288"/>
  <c r="G470" l="1"/>
  <c r="G931" s="1"/>
  <c r="H470"/>
  <c r="H931" s="1"/>
  <c r="I470"/>
  <c r="I931" s="1"/>
  <c r="J470"/>
  <c r="J931" s="1"/>
  <c r="F470"/>
  <c r="F931" s="1"/>
  <c r="G478" i="1" l="1"/>
  <c r="G943" s="1"/>
  <c r="H478"/>
  <c r="H943" s="1"/>
  <c r="I478"/>
  <c r="I943" s="1"/>
  <c r="J478"/>
  <c r="J943" s="1"/>
  <c r="F478"/>
  <c r="F943" s="1"/>
</calcChain>
</file>

<file path=xl/sharedStrings.xml><?xml version="1.0" encoding="utf-8"?>
<sst xmlns="http://schemas.openxmlformats.org/spreadsheetml/2006/main" count="2718" uniqueCount="484">
  <si>
    <t xml:space="preserve">       Руководитель дошкольной образовательной</t>
  </si>
  <si>
    <t xml:space="preserve">       организации</t>
  </si>
  <si>
    <t>для организации питания детей в дошкольных учреждениях</t>
  </si>
  <si>
    <t xml:space="preserve"> </t>
  </si>
  <si>
    <t>День 1 - ый</t>
  </si>
  <si>
    <t xml:space="preserve">Наименование блюд и </t>
  </si>
  <si>
    <t>Масса</t>
  </si>
  <si>
    <t>Кол - во</t>
  </si>
  <si>
    <t>Пищевые   вещества</t>
  </si>
  <si>
    <t>Энергетическая</t>
  </si>
  <si>
    <t>Витамин</t>
  </si>
  <si>
    <t>Сборник рецептур</t>
  </si>
  <si>
    <t>продуктов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</si>
  <si>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</si>
  <si>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</si>
  <si>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</si>
  <si>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</si>
  <si>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</si>
  <si>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</si>
  <si>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</si>
  <si>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</si>
  <si>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</si>
  <si>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</si>
  <si>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</si>
  <si>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</si>
  <si>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</si>
  <si>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</si>
  <si>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</si>
  <si>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</si>
  <si>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</si>
  <si>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</si>
  <si>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</si>
  <si>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</si>
  <si>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Кофейный напиток</t>
  </si>
  <si>
    <t>Бутерброд  с маслом сливочным</t>
  </si>
  <si>
    <t>30/5</t>
  </si>
  <si>
    <t>Батон нарезной</t>
  </si>
  <si>
    <t>Итого:</t>
  </si>
  <si>
    <t>2 - ой ЗАВТРАК</t>
  </si>
  <si>
    <t>Сок</t>
  </si>
  <si>
    <t>ОБЕД</t>
  </si>
  <si>
    <t>Лук репчатый</t>
  </si>
  <si>
    <t>Яйцо</t>
  </si>
  <si>
    <t>Вода для фарша</t>
  </si>
  <si>
    <t>Масса полуфабриката</t>
  </si>
  <si>
    <t>Картофель</t>
  </si>
  <si>
    <t>Морковь</t>
  </si>
  <si>
    <t>Масло растительное</t>
  </si>
  <si>
    <t xml:space="preserve">Котлеты рубленые из  говядины 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</si>
  <si>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</si>
  <si>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</si>
  <si>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</si>
  <si>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</si>
  <si>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</si>
  <si>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Фрукты свежие</t>
  </si>
  <si>
    <t>яйцо</t>
  </si>
  <si>
    <t>масло сливочное</t>
  </si>
  <si>
    <t>Пюре Картофельное</t>
  </si>
  <si>
    <t>Чай с сахаром</t>
  </si>
  <si>
    <t>сахар</t>
  </si>
  <si>
    <t>ВСЕГО:</t>
  </si>
  <si>
    <t>День 2- ой</t>
  </si>
  <si>
    <t>Сборник</t>
  </si>
  <si>
    <t>рецептур</t>
  </si>
  <si>
    <t>вода</t>
  </si>
  <si>
    <t>Какао с  молоком</t>
  </si>
  <si>
    <t>Какао-порошок</t>
  </si>
  <si>
    <t>Сыр</t>
  </si>
  <si>
    <t>Свекла</t>
  </si>
  <si>
    <t>Сметана</t>
  </si>
  <si>
    <t>масса гарнира</t>
  </si>
  <si>
    <t>Творог</t>
  </si>
  <si>
    <t>крупа манная</t>
  </si>
  <si>
    <t>Чай с сахаром и лимоном</t>
  </si>
  <si>
    <t>лимон</t>
  </si>
  <si>
    <t>День 3 - ий</t>
  </si>
  <si>
    <t>ТТК № 9Д</t>
  </si>
  <si>
    <t>Крупа пшеничная</t>
  </si>
  <si>
    <t>Чай с молоком,сахаром</t>
  </si>
  <si>
    <t>морковь</t>
  </si>
  <si>
    <t>Горох</t>
  </si>
  <si>
    <t>бульон</t>
  </si>
  <si>
    <t>сметана</t>
  </si>
  <si>
    <t>масса соуса</t>
  </si>
  <si>
    <t>180/10</t>
  </si>
  <si>
    <t>День 4 - ый</t>
  </si>
  <si>
    <t>Крупа геркулесовая</t>
  </si>
  <si>
    <t>сухари панировочные</t>
  </si>
  <si>
    <t>150</t>
  </si>
  <si>
    <t>День 5 - ый</t>
  </si>
  <si>
    <t>ТТК №2Д</t>
  </si>
  <si>
    <t>Крупа кукурузная</t>
  </si>
  <si>
    <t>мука пшеничная</t>
  </si>
  <si>
    <t>дрожжи сухие</t>
  </si>
  <si>
    <t>Суфле рыбное</t>
  </si>
  <si>
    <t>масса отварной рыбы</t>
  </si>
  <si>
    <t>соус молочный</t>
  </si>
  <si>
    <t>макаронные изделия</t>
  </si>
  <si>
    <t>Крупа перловая</t>
  </si>
  <si>
    <t>День 7 - ой</t>
  </si>
  <si>
    <t>Крупа манная</t>
  </si>
  <si>
    <t>ТТК №4Д</t>
  </si>
  <si>
    <t>50/25</t>
  </si>
  <si>
    <t>Соус молочный:</t>
  </si>
  <si>
    <t>День 10 - ый</t>
  </si>
  <si>
    <t>ТТК №5Д</t>
  </si>
  <si>
    <t>Масса лапши</t>
  </si>
  <si>
    <t>лук репчатый</t>
  </si>
  <si>
    <t>огурцы соленые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</si>
  <si>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</si>
  <si>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</si>
  <si>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</si>
  <si>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</si>
  <si>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r>
      <t>1.1</t>
    </r>
    <r>
      <rPr>
        <sz val="8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</si>
  <si>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t>учреждений,   Тутельян В.А., МогильныйМ.П.    Москва Дели принт 2010г.</t>
  </si>
  <si>
    <r>
      <t>1.2</t>
    </r>
    <r>
      <rPr>
        <sz val="8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</si>
  <si>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t>школах , Тутельян В.А.    Москва   2004 г.</t>
  </si>
  <si>
    <r>
      <t>1.3</t>
    </r>
    <r>
      <rPr>
        <sz val="8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</si>
  <si>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</si>
  <si>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</si>
  <si>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</si>
  <si>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</si>
  <si>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рыба мороженая крупная или средняя потрошенная без головы</t>
  </si>
  <si>
    <t>картофель рассчитан по закладке продуктов с1.09(25% отходы) морковь, свекла рассчитаны с 1.09 (20% отходы)</t>
  </si>
  <si>
    <t>масло сливочное с массовой долей жира 72,5%</t>
  </si>
  <si>
    <t>сметана с массовой долей жира 15%</t>
  </si>
  <si>
    <t>кисломолочные продукты, молоко с массовой долей жира 2,5%</t>
  </si>
  <si>
    <t>витамин</t>
  </si>
  <si>
    <t xml:space="preserve">    ценность </t>
  </si>
  <si>
    <t>25/5</t>
  </si>
  <si>
    <t xml:space="preserve">Чай с сахаром </t>
  </si>
  <si>
    <t>25/5/5</t>
  </si>
  <si>
    <t>150/10</t>
  </si>
  <si>
    <t>ТТК №9Д</t>
  </si>
  <si>
    <t>ТТК № 2Д</t>
  </si>
  <si>
    <t>масло растительное</t>
  </si>
  <si>
    <t>Пищевые вещества</t>
  </si>
  <si>
    <t>в ассортименте</t>
  </si>
  <si>
    <t xml:space="preserve">вода </t>
  </si>
  <si>
    <t>картофель</t>
  </si>
  <si>
    <t xml:space="preserve">макаронные изделия </t>
  </si>
  <si>
    <t>вода питьевая</t>
  </si>
  <si>
    <t>рыба (минтай с/м БГ)</t>
  </si>
  <si>
    <t>№284 Сб дошк 2016</t>
  </si>
  <si>
    <t>масса соуса молочного</t>
  </si>
  <si>
    <t>№371 Сб дошк 2016</t>
  </si>
  <si>
    <t>№420 СБ дошк 2016</t>
  </si>
  <si>
    <t>№420 Сб дошк 2016</t>
  </si>
  <si>
    <t>№86 сб дошк 2016</t>
  </si>
  <si>
    <t xml:space="preserve">№386 СБ </t>
  </si>
  <si>
    <t>дошк.2016</t>
  </si>
  <si>
    <t>томатная паста</t>
  </si>
  <si>
    <t>мука пшеничная на подпыл</t>
  </si>
  <si>
    <t>№394 СБ дошк 2016</t>
  </si>
  <si>
    <t>№390 СБ дошк 2016</t>
  </si>
  <si>
    <t>Бульон</t>
  </si>
  <si>
    <t>масса теста</t>
  </si>
  <si>
    <t>масло растительное для смазки листов</t>
  </si>
  <si>
    <t>,</t>
  </si>
  <si>
    <t>в ассортименте в инд.упаковке</t>
  </si>
  <si>
    <t>масса готового мясного фарша</t>
  </si>
  <si>
    <t>масса припущенного лука</t>
  </si>
  <si>
    <t>говядина б/к (котлетное мясо)</t>
  </si>
  <si>
    <t>200</t>
  </si>
  <si>
    <t>Кисломолочный напиток</t>
  </si>
  <si>
    <t>организациях,   Тутельян В.А., МогильныйМ.П.    Москва Дели плюс 2016г.</t>
  </si>
  <si>
    <t>сельскозозяйственная птица охлажденная потрошенная</t>
  </si>
  <si>
    <t>яйца куриные  рассчитаны условно при массе брутто 48г- массой нетто 40г</t>
  </si>
  <si>
    <t xml:space="preserve">огурцы соленые в банках без уксуса, с лимонной кислотой </t>
  </si>
  <si>
    <t>150/10/5</t>
  </si>
  <si>
    <r>
      <t>1.6.</t>
    </r>
    <r>
      <rPr>
        <sz val="8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</si>
  <si>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130/3</t>
  </si>
  <si>
    <t>№ 339 СБ дошк 2016</t>
  </si>
  <si>
    <t>кисломолочный напиток</t>
  </si>
  <si>
    <t>молоко</t>
  </si>
  <si>
    <t>150/5</t>
  </si>
  <si>
    <t>№219, сб дошк2016</t>
  </si>
  <si>
    <t>№219 Сб дошк 2016</t>
  </si>
  <si>
    <t>Суп молочный с геркулесовой крупой</t>
  </si>
  <si>
    <t>№101, сбшк2016</t>
  </si>
  <si>
    <t>геркулес</t>
  </si>
  <si>
    <t>№101,сб дошк 2016</t>
  </si>
  <si>
    <t>масса готовых фрикаделек</t>
  </si>
  <si>
    <t>№87, сб дошк2016</t>
  </si>
  <si>
    <t>Крупа пшено</t>
  </si>
  <si>
    <t>ТТК № 6Д</t>
  </si>
  <si>
    <t>Яйцо куриное</t>
  </si>
  <si>
    <t>Перловая крупа</t>
  </si>
  <si>
    <t>Котлеты рубленные из говядины</t>
  </si>
  <si>
    <t>Огурцы соленые</t>
  </si>
  <si>
    <t xml:space="preserve">лук репчатый </t>
  </si>
  <si>
    <t>СБ дошк.2016 №87</t>
  </si>
  <si>
    <t>Горох колотый</t>
  </si>
  <si>
    <t>0,15</t>
  </si>
  <si>
    <t>Вода питьевая</t>
  </si>
  <si>
    <t>масса отварной мякоти  птицы</t>
  </si>
  <si>
    <t>ТТК №6Д</t>
  </si>
  <si>
    <t>масса полуфабриката фрикаделек</t>
  </si>
  <si>
    <t>№ 305 сб дошк 2016</t>
  </si>
  <si>
    <t>Бутерброд  с сыром, маслом сливочным</t>
  </si>
  <si>
    <t>Макаронные изделия отварные с маслом сливочным</t>
  </si>
  <si>
    <t>№418 сб дошк 2016</t>
  </si>
  <si>
    <t>Бутерброд с сыром, маслом сливочным</t>
  </si>
  <si>
    <t>Хлеб пшеничный</t>
  </si>
  <si>
    <t>180/10/7</t>
  </si>
  <si>
    <t xml:space="preserve">1. Предусмотренные среднесуточные нормы, утвержденные СанПиН применены с учетом пребывания детей в ДОУ </t>
  </si>
  <si>
    <t>№392 Дели2010</t>
  </si>
  <si>
    <t>№393 Дели2010</t>
  </si>
  <si>
    <t>№ 413 сб дошк 2016</t>
  </si>
  <si>
    <t xml:space="preserve">№219 Сб дошк.2016 </t>
  </si>
  <si>
    <t xml:space="preserve">Хлеб пшеничный </t>
  </si>
  <si>
    <t>табл 6 стр 144,Дели + 2012</t>
  </si>
  <si>
    <t>табл 6 стр 134,Дели + 2012</t>
  </si>
  <si>
    <t xml:space="preserve"> Тутельян В.А.,   Москва  Дели Плюс 2012 г.</t>
  </si>
  <si>
    <t>№94 сб дошк2016</t>
  </si>
  <si>
    <t>Бутерброд с маслом сливочным</t>
  </si>
  <si>
    <t>СБ дошкольн. №299, 2016</t>
  </si>
  <si>
    <t>Молоко кипяченое</t>
  </si>
  <si>
    <t>(молоко)</t>
  </si>
  <si>
    <t>№419 СБ дошк 2016</t>
  </si>
  <si>
    <t>№419 Сб дошк 2016</t>
  </si>
  <si>
    <t xml:space="preserve">сахар </t>
  </si>
  <si>
    <t>яблоки свежие</t>
  </si>
  <si>
    <t>сахарный песок</t>
  </si>
  <si>
    <t>капуста свежая</t>
  </si>
  <si>
    <t>соль иодированная</t>
  </si>
  <si>
    <t>масса припущенной капусты</t>
  </si>
  <si>
    <t>мармелад</t>
  </si>
  <si>
    <t>крупа пшенная</t>
  </si>
  <si>
    <t>масса омлетной смеси</t>
  </si>
  <si>
    <t>масса готового омлета</t>
  </si>
  <si>
    <t xml:space="preserve">яйцо </t>
  </si>
  <si>
    <t>или фарш говяжий</t>
  </si>
  <si>
    <t>№73,128,сб дошк 2016</t>
  </si>
  <si>
    <t>№82 сбдошк 2016</t>
  </si>
  <si>
    <t>Булочка дорожная</t>
  </si>
  <si>
    <t>масло растительное для смазки изделй</t>
  </si>
  <si>
    <t>для крошки:</t>
  </si>
  <si>
    <t>масса крошки</t>
  </si>
  <si>
    <t>№453 сб дошк2016</t>
  </si>
  <si>
    <t>творог</t>
  </si>
  <si>
    <t>яйцо для смазки изделий</t>
  </si>
  <si>
    <t>Слойка сладкая</t>
  </si>
  <si>
    <t>прослоййка:</t>
  </si>
  <si>
    <t>изюм</t>
  </si>
  <si>
    <t>стр 150 СбКазань 1997</t>
  </si>
  <si>
    <t>№251, сбдошк 2016</t>
  </si>
  <si>
    <t>Сок (или нектар)</t>
  </si>
  <si>
    <t>№144 сбшк 2016</t>
  </si>
  <si>
    <t xml:space="preserve">соус </t>
  </si>
  <si>
    <t>Картофель тушёный с овощами в соусе</t>
  </si>
  <si>
    <t>№3 сб дошк2016</t>
  </si>
  <si>
    <t>Напиток из яблок</t>
  </si>
  <si>
    <t>110/20</t>
  </si>
  <si>
    <t>№ 251 сб дошк 2016</t>
  </si>
  <si>
    <t>110/3</t>
  </si>
  <si>
    <t>масса отварных сухофруктов</t>
  </si>
  <si>
    <t>повидло</t>
  </si>
  <si>
    <t>Запеканка творожная с повидлом</t>
  </si>
  <si>
    <t>Компот из изюма</t>
  </si>
  <si>
    <t>Утверждаю</t>
  </si>
  <si>
    <t xml:space="preserve">    Согласовано</t>
  </si>
  <si>
    <t xml:space="preserve"> Директор ООО"АБК - Пэймент"</t>
  </si>
  <si>
    <t>Рахматуллин Р.Р.</t>
  </si>
  <si>
    <t>чай весовой</t>
  </si>
  <si>
    <t>Хлеб ржаной</t>
  </si>
  <si>
    <t>Рагу из овощей</t>
  </si>
  <si>
    <t>№148 ,сб дошк 2016</t>
  </si>
  <si>
    <t>№366 ,сб дошк 2016</t>
  </si>
  <si>
    <t>соль йодированная</t>
  </si>
  <si>
    <t>масса рагу</t>
  </si>
  <si>
    <t>масса запеченной моркови</t>
  </si>
  <si>
    <t>соус:</t>
  </si>
  <si>
    <t>Салат из картофеля с солеными огурцами</t>
  </si>
  <si>
    <t>№23 сб дошк2016</t>
  </si>
  <si>
    <t>Омлет натуральный</t>
  </si>
  <si>
    <t>№229,сб дошк2016</t>
  </si>
  <si>
    <t>цыплята - бройлеры с/м</t>
  </si>
  <si>
    <t>130/20</t>
  </si>
  <si>
    <t>Тефтели куриные с рисом в сметанно-томатном соусе</t>
  </si>
  <si>
    <t>или фарш куриный</t>
  </si>
  <si>
    <t>рис</t>
  </si>
  <si>
    <t>масса отварного рассыпчатого риса</t>
  </si>
  <si>
    <t xml:space="preserve">масса припущенного лука </t>
  </si>
  <si>
    <t>соус сметанно- томатный:</t>
  </si>
  <si>
    <t>ТТК 698 от 09.04.2021</t>
  </si>
  <si>
    <t>№ 411 сб дошк 2016</t>
  </si>
  <si>
    <t>40</t>
  </si>
  <si>
    <t>Соль йодированная</t>
  </si>
  <si>
    <t>Чай с мармеладом</t>
  </si>
  <si>
    <t>Булочка с сахаром</t>
  </si>
  <si>
    <t>Мука пшеничная на подпыл</t>
  </si>
  <si>
    <t>Сахарный песок</t>
  </si>
  <si>
    <t xml:space="preserve">Яйцо </t>
  </si>
  <si>
    <t>Дрожжи сухие</t>
  </si>
  <si>
    <t>Яйцо (на смазку изделий)</t>
  </si>
  <si>
    <t>Масло растительное на смазку листов</t>
  </si>
  <si>
    <t>№442 СБ шк 2017</t>
  </si>
  <si>
    <t>Винегрет с солеными огурцами</t>
  </si>
  <si>
    <t>№46,сб дошк 2016</t>
  </si>
  <si>
    <t>150/7</t>
  </si>
  <si>
    <t>13,76</t>
  </si>
  <si>
    <t>10</t>
  </si>
  <si>
    <t>10,2</t>
  </si>
  <si>
    <t>8</t>
  </si>
  <si>
    <t>7,56</t>
  </si>
  <si>
    <t>6</t>
  </si>
  <si>
    <t>14,56</t>
  </si>
  <si>
    <t>2,4</t>
  </si>
  <si>
    <t>День 6 - ый</t>
  </si>
  <si>
    <t>хлеб пшеничный</t>
  </si>
  <si>
    <t>№88 СБ дошк 2016</t>
  </si>
  <si>
    <t>День 7- ой</t>
  </si>
  <si>
    <t>1,3</t>
  </si>
  <si>
    <t>№88,сб дошк2016</t>
  </si>
  <si>
    <t>Фрикадельки рыбные отварные</t>
  </si>
  <si>
    <t>№279 сб дошк 2016</t>
  </si>
  <si>
    <t>Биточки "Домашние"</t>
  </si>
  <si>
    <t>Акт проработки от 25.12.2018 №569</t>
  </si>
  <si>
    <t>Суп картофельный с пшенной крупой на курином бульоне с мясом птицы</t>
  </si>
  <si>
    <t>180/15</t>
  </si>
  <si>
    <t>180/7</t>
  </si>
  <si>
    <t>День 8 - ой</t>
  </si>
  <si>
    <t>День 9- ый</t>
  </si>
  <si>
    <t>Крупа полбяная</t>
  </si>
  <si>
    <t>ТТК №1Д</t>
  </si>
  <si>
    <t>или фарш рыбный</t>
  </si>
  <si>
    <t>говядина (котлетное мясо б/к)</t>
  </si>
  <si>
    <t>2 неделя</t>
  </si>
  <si>
    <t>вермишель</t>
  </si>
  <si>
    <t>Каша "Дружба" молочная с маслом сливочным</t>
  </si>
  <si>
    <t>Каша  полбяная молочная с маслом сливочным</t>
  </si>
  <si>
    <t>Каша кукурузная молочная с маслом сливочным</t>
  </si>
  <si>
    <t xml:space="preserve">Бульон </t>
  </si>
  <si>
    <t>150/5/5</t>
  </si>
  <si>
    <t>Каша  пшенная молочная с маслом сливочным</t>
  </si>
  <si>
    <t>Бутерброд  с маслом сливочным, с повидлом</t>
  </si>
  <si>
    <t>130</t>
  </si>
  <si>
    <t xml:space="preserve"> 40/20</t>
  </si>
  <si>
    <t>Каша манная молочная с маслом сливочным</t>
  </si>
  <si>
    <t>Щи  со свежей капустой с картофелем , с мясными фрикадельками  со сметаной</t>
  </si>
  <si>
    <t>Ватрушка с творогом</t>
  </si>
  <si>
    <t>Каша  пшеничная молочная с маслом сливочным</t>
  </si>
  <si>
    <t>Каша геркулесовая молочная с маслом сливочным</t>
  </si>
  <si>
    <t>Каша полбяная молочная с маслом сливочным</t>
  </si>
  <si>
    <t>Каша пшенная молочная с маслом сливочным</t>
  </si>
  <si>
    <t>Каша манная молочная  с маслом сливочным</t>
  </si>
  <si>
    <t>Каша пшеничная молочная с маслом сливочным</t>
  </si>
  <si>
    <t>Каша Геркулесовая молочная с маслом сливочным</t>
  </si>
  <si>
    <t>180/3</t>
  </si>
  <si>
    <t>180/6</t>
  </si>
  <si>
    <t>30/5/5</t>
  </si>
  <si>
    <t>180/6/7</t>
  </si>
  <si>
    <t>Суп картофельный  с мясом птицы</t>
  </si>
  <si>
    <t>№83 сб дошк 2016</t>
  </si>
  <si>
    <t>40/20</t>
  </si>
  <si>
    <t>Бутерброд с маслом сливочным, с повидлом</t>
  </si>
  <si>
    <t>Суп картофельный с мясом птицы</t>
  </si>
  <si>
    <t xml:space="preserve">Щи  со свежей капустой и картофелем с мясными фрикадельками,со сметаной </t>
  </si>
  <si>
    <t>№410,468 шк 2017</t>
  </si>
  <si>
    <t>№82 сб дошк2016</t>
  </si>
  <si>
    <t>Фрикадельки куриные в молочном соусе</t>
  </si>
  <si>
    <t>№ 325 сб дошк 2016</t>
  </si>
  <si>
    <t>№284,371 Сб дошк 2016</t>
  </si>
  <si>
    <t>2</t>
  </si>
  <si>
    <t>150/50</t>
  </si>
  <si>
    <t>масса рагу с фаршем</t>
  </si>
  <si>
    <t>Рагу из овощей с мясным фаршем</t>
  </si>
  <si>
    <t>110/40</t>
  </si>
  <si>
    <t>Вермишель отварная с маслом сливочным</t>
  </si>
  <si>
    <t>Макаронные изделия отварные с сыром</t>
  </si>
  <si>
    <t>сыр голландский</t>
  </si>
  <si>
    <t>№204 Сб шк 2017</t>
  </si>
  <si>
    <t>140/3</t>
  </si>
  <si>
    <t>Рассольник ленинградский с куриными фрикадельками, со сметаной</t>
  </si>
  <si>
    <t>Кисель</t>
  </si>
  <si>
    <t>Кисель-концентрат</t>
  </si>
  <si>
    <t xml:space="preserve">Суп-лапша домашняя на курином бульоне </t>
  </si>
  <si>
    <t>150/10/6</t>
  </si>
  <si>
    <t>Суп-лапша домашняя на курином бульоне</t>
  </si>
  <si>
    <t>ПОЛДНИК</t>
  </si>
  <si>
    <t xml:space="preserve"> ПОЛДНИК</t>
  </si>
  <si>
    <t>Борщ  со свежей капустой, картофелем на курином бульоне, со сметаной</t>
  </si>
  <si>
    <t>Борщ  со свежей капустой, картофелем на курином бульоне,со сметаной</t>
  </si>
  <si>
    <r>
      <rPr>
        <b/>
        <sz val="10"/>
        <color theme="1"/>
        <rFont val="Times New Roman"/>
        <family val="1"/>
        <charset val="204"/>
      </rPr>
      <t>(яблоки</t>
    </r>
    <r>
      <rPr>
        <sz val="10"/>
        <color theme="1"/>
        <rFont val="Times New Roman"/>
        <family val="1"/>
        <charset val="204"/>
      </rPr>
      <t>,или апельсин, или банан,или мандарин )</t>
    </r>
  </si>
  <si>
    <t>Напиток из сухофруктов</t>
  </si>
  <si>
    <t>№394 Сб дошк 2016</t>
  </si>
  <si>
    <t>сухофрукты</t>
  </si>
  <si>
    <t>Салат из свежей капусты с морковью</t>
  </si>
  <si>
    <t>№21 сб дошк 2016</t>
  </si>
  <si>
    <t>Салат из зеленого горошка к/с</t>
  </si>
  <si>
    <t>№10 СБ дошк 2016</t>
  </si>
  <si>
    <t>зеленый горошек к/с</t>
  </si>
  <si>
    <t>Суп картофельный с вермишелью с куриными фрикадельками</t>
  </si>
  <si>
    <t>1</t>
  </si>
  <si>
    <t>180/5</t>
  </si>
  <si>
    <t>Салат из моркови с яблоками</t>
  </si>
  <si>
    <t>№39,сб дошк2016</t>
  </si>
  <si>
    <t>яблоки</t>
  </si>
  <si>
    <t>Салат из свеклы с яблоками</t>
  </si>
  <si>
    <t>№36, сб дошк2016</t>
  </si>
  <si>
    <t>свекла</t>
  </si>
  <si>
    <t>Плов из  отварной говядины</t>
  </si>
  <si>
    <t>говядина б/к (лопатка)</t>
  </si>
  <si>
    <t>масса отварной говядины</t>
  </si>
  <si>
    <t>Салат из моркови с сахаром</t>
  </si>
  <si>
    <t>№42 СБ дошк 2016</t>
  </si>
  <si>
    <t>с 8-10,5 - часовым  пребыванием от 1 года до 3 лет</t>
  </si>
  <si>
    <t>с 8-10,5 - часовым  пребыванием от 3 до 7 лет</t>
  </si>
  <si>
    <t>Плов из отварной говядины</t>
  </si>
  <si>
    <r>
      <t xml:space="preserve">(яблоки,или апельсин, или </t>
    </r>
    <r>
      <rPr>
        <b/>
        <sz val="10"/>
        <color theme="1"/>
        <rFont val="Times New Roman"/>
        <family val="1"/>
        <charset val="204"/>
      </rPr>
      <t>банан</t>
    </r>
    <r>
      <rPr>
        <sz val="10"/>
        <color theme="1"/>
        <rFont val="Times New Roman"/>
        <family val="1"/>
        <charset val="204"/>
      </rPr>
      <t>,или мандарин )</t>
    </r>
  </si>
  <si>
    <t>Гуляш из отварной говядины</t>
  </si>
  <si>
    <t>40/40</t>
  </si>
  <si>
    <t>293 сб дошк 2016</t>
  </si>
  <si>
    <t>говядина (лопатка б/к)</t>
  </si>
  <si>
    <t>№ 303 сб шк 2017</t>
  </si>
  <si>
    <t>Крупа гречневая</t>
  </si>
  <si>
    <r>
      <t>(кефир,ряженка,</t>
    </r>
    <r>
      <rPr>
        <b/>
        <sz val="10"/>
        <color theme="1"/>
        <rFont val="Times New Roman"/>
        <family val="1"/>
        <charset val="204"/>
      </rPr>
      <t>катык</t>
    </r>
    <r>
      <rPr>
        <sz val="10"/>
        <color theme="1"/>
        <rFont val="Times New Roman"/>
        <family val="1"/>
        <charset val="204"/>
      </rPr>
      <t>,    йогурт/напиток ацидофильный)</t>
    </r>
  </si>
  <si>
    <t>№21 СБ дошк 2016</t>
  </si>
  <si>
    <t xml:space="preserve">капуста свежая </t>
  </si>
  <si>
    <t>масса прогретой капусты</t>
  </si>
  <si>
    <t>Напиток из шиповника</t>
  </si>
  <si>
    <t>№399 сб дошк 2016</t>
  </si>
  <si>
    <t>шиповник</t>
  </si>
  <si>
    <t xml:space="preserve">шиповник </t>
  </si>
  <si>
    <t>Икра морковная</t>
  </si>
  <si>
    <t>ТТК №135 от 26.02.2019</t>
  </si>
  <si>
    <t>Капуста тушеная</t>
  </si>
  <si>
    <t>Салат из кукурузы к/с</t>
  </si>
  <si>
    <t>кукуруза к/с</t>
  </si>
  <si>
    <t>№12, сб дошк2016</t>
  </si>
  <si>
    <t>Суп картофельный гороховый на мясном бульоне</t>
  </si>
  <si>
    <t>Суп картофельный с горохом на мясном бульоне</t>
  </si>
  <si>
    <t>30/30</t>
  </si>
  <si>
    <r>
      <t>(кефир,ряженка</t>
    </r>
    <r>
      <rPr>
        <b/>
        <sz val="10"/>
        <color theme="1"/>
        <rFont val="Times New Roman"/>
        <family val="1"/>
        <charset val="204"/>
      </rPr>
      <t>,катык</t>
    </r>
    <r>
      <rPr>
        <sz val="10"/>
        <color theme="1"/>
        <rFont val="Times New Roman"/>
        <family val="1"/>
        <charset val="204"/>
      </rPr>
      <t>, йогурт/напиток ацидофильный)</t>
    </r>
  </si>
  <si>
    <r>
      <rPr>
        <b/>
        <sz val="10"/>
        <color theme="1"/>
        <rFont val="Times New Roman"/>
        <family val="1"/>
        <charset val="204"/>
      </rPr>
      <t>(Кефир</t>
    </r>
    <r>
      <rPr>
        <sz val="10"/>
        <color theme="1"/>
        <rFont val="Times New Roman"/>
        <family val="1"/>
        <charset val="204"/>
      </rPr>
      <t>,ряженка,катык,йогурт/ напиток ацидофильный)</t>
    </r>
  </si>
  <si>
    <r>
      <rPr>
        <b/>
        <sz val="10"/>
        <color theme="1"/>
        <rFont val="Times New Roman"/>
        <family val="1"/>
        <charset val="204"/>
      </rPr>
      <t>(Кефир</t>
    </r>
    <r>
      <rPr>
        <sz val="10"/>
        <color theme="1"/>
        <rFont val="Times New Roman"/>
        <family val="1"/>
        <charset val="204"/>
      </rPr>
      <t>,ряженка,катык, йогурт/напиток ацидофильный)</t>
    </r>
  </si>
  <si>
    <r>
      <t>(</t>
    </r>
    <r>
      <rPr>
        <b/>
        <sz val="10"/>
        <color theme="1"/>
        <rFont val="Times New Roman"/>
        <family val="1"/>
        <charset val="204"/>
      </rPr>
      <t>Кефир</t>
    </r>
    <r>
      <rPr>
        <sz val="10"/>
        <color theme="1"/>
        <rFont val="Times New Roman"/>
        <family val="1"/>
        <charset val="204"/>
      </rPr>
      <t>,ряженка,катык, йогурт/напиток ацидофильный)</t>
    </r>
  </si>
  <si>
    <t>№354 сбдошк2016</t>
  </si>
  <si>
    <r>
      <t>1.1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</si>
  <si>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</si>
  <si>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0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</si>
  <si>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0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</si>
  <si>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Суп со звездочками, с картофелем с куриными фрикадельками</t>
  </si>
  <si>
    <t>суповая засыпка (звездочки)</t>
  </si>
  <si>
    <t>Котлеты по - домашнему</t>
  </si>
  <si>
    <t>масса пассерованного лука</t>
  </si>
  <si>
    <r>
      <rPr>
        <b/>
        <sz val="10"/>
        <color theme="1"/>
        <rFont val="Times New Roman"/>
        <family val="1"/>
        <charset val="204"/>
      </rPr>
      <t>или</t>
    </r>
    <r>
      <rPr>
        <sz val="10"/>
        <color theme="1"/>
        <rFont val="Times New Roman"/>
        <family val="1"/>
        <charset val="204"/>
      </rPr>
      <t xml:space="preserve"> фарш говяжий</t>
    </r>
  </si>
  <si>
    <t>яйцо куриное</t>
  </si>
  <si>
    <t>№271 сб шк 2017</t>
  </si>
  <si>
    <t>Каша гречневая вязкая с маслом сливочным</t>
  </si>
  <si>
    <t>гречневая крупа</t>
  </si>
  <si>
    <t>№182 сб дошк 2016</t>
  </si>
  <si>
    <t>170/10</t>
  </si>
  <si>
    <t>табл 9 стр 186,Дели + 2012</t>
  </si>
  <si>
    <t>Суп из овощей на мясном бульоне, со сметаной</t>
  </si>
  <si>
    <t>Каша гречневая рассыпчатая</t>
  </si>
  <si>
    <t>№99 сб шк 2017</t>
  </si>
  <si>
    <t>№179 сб шк 2017</t>
  </si>
  <si>
    <t>Напиток из свежих фруктов</t>
  </si>
  <si>
    <t>№396 СБ дошк 2016</t>
  </si>
  <si>
    <t>Котлеты рыбные</t>
  </si>
  <si>
    <t>минтай ПБГ с/м</t>
  </si>
  <si>
    <t>СБ дошкольн. №271, 2016</t>
  </si>
  <si>
    <t>150/2</t>
  </si>
  <si>
    <t>110/2</t>
  </si>
  <si>
    <t>№416 сб дошк2016</t>
  </si>
  <si>
    <t>№414 сб дошк,2016</t>
  </si>
  <si>
    <t>№1 сб дошк,2016</t>
  </si>
  <si>
    <t>№1 Дели сб дошк 2016</t>
  </si>
  <si>
    <t>25/5/20</t>
  </si>
  <si>
    <t>№2 Дели сб дошк2016</t>
  </si>
  <si>
    <t>30/10/20</t>
  </si>
  <si>
    <t>ТТК</t>
  </si>
  <si>
    <t>№410,411 сб дошк  2016</t>
  </si>
  <si>
    <t>№412 сб дошк  2016</t>
  </si>
  <si>
    <t>№63, сбдошк 2016</t>
  </si>
  <si>
    <t>ИТОГО за 10 дней</t>
  </si>
  <si>
    <t>Примерное 10-дневное меню</t>
  </si>
  <si>
    <t>№ 392 Дели 2010</t>
  </si>
  <si>
    <t>№ 393 Дели2010</t>
  </si>
  <si>
    <r>
      <t>(Кефир</t>
    </r>
    <r>
      <rPr>
        <b/>
        <sz val="10"/>
        <color theme="1"/>
        <rFont val="Times New Roman"/>
        <family val="1"/>
        <charset val="204"/>
      </rPr>
      <t>,ряженка</t>
    </r>
    <r>
      <rPr>
        <sz val="10"/>
        <color theme="1"/>
        <rFont val="Times New Roman"/>
        <family val="1"/>
        <charset val="204"/>
      </rPr>
      <t>,катык,напиток ацидофильный)</t>
    </r>
  </si>
  <si>
    <r>
      <t>(кефир,</t>
    </r>
    <r>
      <rPr>
        <b/>
        <sz val="10"/>
        <color theme="1"/>
        <rFont val="Times New Roman"/>
        <family val="1"/>
        <charset val="204"/>
      </rPr>
      <t>ряженка</t>
    </r>
    <r>
      <rPr>
        <sz val="10"/>
        <color theme="1"/>
        <rFont val="Times New Roman"/>
        <family val="1"/>
        <charset val="204"/>
      </rPr>
      <t>,катык,напиток ацидофильный)</t>
    </r>
  </si>
  <si>
    <t>№417 сб дошк 2016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</si>
</sst>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;[Red]0.00"/>
  </numFmts>
  <fonts count="15">
    <font>
      <sz val="11"/>
      <color theme="1"/>
      <name val="Calibri"/>
      <family val="2"/>
      <scheme val="minor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493">
    <xf numFmtId="0" fontId="0" fillId="0" borderId="0" xfId="0"/>
    <xf numFmtId="0" fontId="2" fillId="0" borderId="0" xfId="0" applyFont="1" applyFill="1" applyAlignment="1">
      <alignment wrapText="1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2" fontId="2" fillId="0" borderId="6" xfId="0" applyNumberFormat="1" applyFont="1" applyFill="1" applyBorder="1" applyAlignment="1">
      <alignment wrapText="1"/>
    </xf>
    <xf numFmtId="0" fontId="2" fillId="0" borderId="8" xfId="0" applyFont="1" applyFill="1" applyBorder="1" applyAlignment="1">
      <alignment wrapText="1"/>
    </xf>
    <xf numFmtId="2" fontId="2" fillId="0" borderId="9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2" fontId="2" fillId="0" borderId="6" xfId="0" applyNumberFormat="1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2" fontId="1" fillId="0" borderId="9" xfId="0" applyNumberFormat="1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2" fontId="2" fillId="0" borderId="0" xfId="0" applyNumberFormat="1" applyFont="1" applyFill="1" applyBorder="1"/>
    <xf numFmtId="0" fontId="2" fillId="0" borderId="3" xfId="0" applyFont="1" applyFill="1" applyBorder="1" applyAlignment="1">
      <alignment horizontal="center" wrapText="1"/>
    </xf>
    <xf numFmtId="164" fontId="2" fillId="0" borderId="0" xfId="0" applyNumberFormat="1" applyFont="1" applyFill="1" applyBorder="1" applyAlignment="1">
      <alignment horizontal="center" wrapText="1"/>
    </xf>
    <xf numFmtId="2" fontId="1" fillId="0" borderId="6" xfId="0" applyNumberFormat="1" applyFont="1" applyFill="1" applyBorder="1" applyAlignment="1">
      <alignment horizontal="center" wrapText="1"/>
    </xf>
    <xf numFmtId="0" fontId="2" fillId="0" borderId="0" xfId="0" applyNumberFormat="1" applyFont="1" applyFill="1" applyAlignment="1">
      <alignment wrapText="1"/>
    </xf>
    <xf numFmtId="0" fontId="2" fillId="0" borderId="0" xfId="0" applyFont="1" applyFill="1" applyBorder="1" applyAlignment="1"/>
    <xf numFmtId="164" fontId="2" fillId="0" borderId="0" xfId="0" applyNumberFormat="1" applyFont="1" applyFill="1" applyBorder="1" applyAlignment="1"/>
    <xf numFmtId="0" fontId="3" fillId="0" borderId="0" xfId="0" applyFont="1" applyFill="1" applyBorder="1" applyAlignment="1">
      <alignment wrapText="1"/>
    </xf>
    <xf numFmtId="0" fontId="3" fillId="0" borderId="8" xfId="0" applyFont="1" applyFill="1" applyBorder="1" applyAlignment="1">
      <alignment wrapText="1"/>
    </xf>
    <xf numFmtId="0" fontId="2" fillId="0" borderId="13" xfId="0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horizontal="center" wrapText="1"/>
    </xf>
    <xf numFmtId="0" fontId="3" fillId="0" borderId="9" xfId="0" applyNumberFormat="1" applyFont="1" applyFill="1" applyBorder="1" applyAlignment="1">
      <alignment horizontal="center" wrapText="1"/>
    </xf>
    <xf numFmtId="0" fontId="3" fillId="0" borderId="13" xfId="0" applyNumberFormat="1" applyFont="1" applyFill="1" applyBorder="1" applyAlignment="1">
      <alignment horizontal="center" wrapText="1"/>
    </xf>
    <xf numFmtId="164" fontId="2" fillId="0" borderId="0" xfId="0" applyNumberFormat="1" applyFont="1" applyFill="1" applyAlignment="1">
      <alignment wrapText="1"/>
    </xf>
    <xf numFmtId="164" fontId="3" fillId="0" borderId="0" xfId="0" applyNumberFormat="1" applyFont="1" applyFill="1" applyAlignment="1">
      <alignment wrapText="1"/>
    </xf>
    <xf numFmtId="49" fontId="2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/>
    <xf numFmtId="0" fontId="2" fillId="0" borderId="20" xfId="0" applyFont="1" applyFill="1" applyBorder="1" applyAlignment="1">
      <alignment wrapText="1"/>
    </xf>
    <xf numFmtId="0" fontId="2" fillId="3" borderId="6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0" fontId="2" fillId="0" borderId="9" xfId="0" applyFont="1" applyFill="1" applyBorder="1" applyAlignment="1">
      <alignment wrapText="1"/>
    </xf>
    <xf numFmtId="0" fontId="2" fillId="0" borderId="13" xfId="0" applyFont="1" applyFill="1" applyBorder="1" applyAlignment="1">
      <alignment wrapText="1"/>
    </xf>
    <xf numFmtId="0" fontId="2" fillId="0" borderId="22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/>
    <xf numFmtId="0" fontId="3" fillId="0" borderId="6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wrapText="1"/>
    </xf>
    <xf numFmtId="0" fontId="2" fillId="0" borderId="6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wrapText="1"/>
    </xf>
    <xf numFmtId="0" fontId="4" fillId="0" borderId="6" xfId="0" applyFont="1" applyFill="1" applyBorder="1" applyAlignment="1">
      <alignment wrapText="1"/>
    </xf>
    <xf numFmtId="0" fontId="4" fillId="0" borderId="9" xfId="0" applyFont="1" applyFill="1" applyBorder="1" applyAlignment="1">
      <alignment wrapText="1"/>
    </xf>
    <xf numFmtId="0" fontId="2" fillId="0" borderId="23" xfId="0" applyFont="1" applyFill="1" applyBorder="1" applyAlignment="1">
      <alignment horizontal="center" wrapText="1"/>
    </xf>
    <xf numFmtId="0" fontId="2" fillId="0" borderId="22" xfId="0" applyFont="1" applyFill="1" applyBorder="1" applyAlignment="1">
      <alignment horizontal="center" wrapText="1"/>
    </xf>
    <xf numFmtId="0" fontId="0" fillId="0" borderId="0" xfId="0" applyFill="1"/>
    <xf numFmtId="0" fontId="1" fillId="0" borderId="6" xfId="0" applyFont="1" applyFill="1" applyBorder="1" applyAlignment="1">
      <alignment vertical="center" wrapText="1"/>
    </xf>
    <xf numFmtId="0" fontId="5" fillId="0" borderId="0" xfId="0" applyFont="1" applyFill="1"/>
    <xf numFmtId="0" fontId="2" fillId="0" borderId="3" xfId="0" applyFont="1" applyFill="1" applyBorder="1" applyAlignment="1">
      <alignment horizontal="center" vertical="center" wrapText="1"/>
    </xf>
    <xf numFmtId="0" fontId="7" fillId="0" borderId="0" xfId="0" applyFont="1"/>
    <xf numFmtId="0" fontId="8" fillId="2" borderId="0" xfId="0" applyFont="1" applyFill="1" applyAlignment="1"/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9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9" fillId="2" borderId="0" xfId="0" applyFont="1" applyFill="1" applyAlignment="1"/>
    <xf numFmtId="0" fontId="9" fillId="0" borderId="0" xfId="0" applyFont="1" applyFill="1" applyAlignment="1"/>
    <xf numFmtId="0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center"/>
    </xf>
    <xf numFmtId="0" fontId="8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/>
    <xf numFmtId="0" fontId="8" fillId="2" borderId="0" xfId="0" applyFont="1" applyFill="1" applyAlignment="1">
      <alignment wrapText="1"/>
    </xf>
    <xf numFmtId="0" fontId="8" fillId="0" borderId="0" xfId="0" applyFont="1" applyFill="1" applyAlignment="1">
      <alignment wrapText="1"/>
    </xf>
    <xf numFmtId="0" fontId="8" fillId="0" borderId="0" xfId="0" applyNumberFormat="1" applyFont="1" applyFill="1" applyAlignment="1">
      <alignment wrapText="1"/>
    </xf>
    <xf numFmtId="2" fontId="8" fillId="0" borderId="0" xfId="0" applyNumberFormat="1" applyFont="1" applyFill="1" applyAlignment="1">
      <alignment wrapText="1"/>
    </xf>
    <xf numFmtId="2" fontId="9" fillId="0" borderId="0" xfId="0" applyNumberFormat="1" applyFont="1" applyFill="1" applyAlignment="1">
      <alignment wrapText="1"/>
    </xf>
    <xf numFmtId="0" fontId="9" fillId="2" borderId="1" xfId="0" applyFont="1" applyFill="1" applyBorder="1" applyAlignment="1">
      <alignment wrapText="1"/>
    </xf>
    <xf numFmtId="0" fontId="9" fillId="0" borderId="2" xfId="0" applyFont="1" applyFill="1" applyBorder="1" applyAlignment="1">
      <alignment wrapText="1"/>
    </xf>
    <xf numFmtId="0" fontId="9" fillId="0" borderId="1" xfId="0" applyNumberFormat="1" applyFont="1" applyFill="1" applyBorder="1" applyAlignment="1">
      <alignment horizontal="center"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horizontal="center" wrapText="1"/>
    </xf>
    <xf numFmtId="2" fontId="9" fillId="0" borderId="1" xfId="0" applyNumberFormat="1" applyFont="1" applyFill="1" applyBorder="1" applyAlignment="1">
      <alignment horizontal="left" wrapText="1"/>
    </xf>
    <xf numFmtId="0" fontId="9" fillId="2" borderId="5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top" wrapText="1"/>
    </xf>
    <xf numFmtId="0" fontId="9" fillId="0" borderId="5" xfId="0" applyNumberFormat="1" applyFont="1" applyFill="1" applyBorder="1" applyAlignment="1">
      <alignment horizontal="center" vertical="top" wrapText="1"/>
    </xf>
    <xf numFmtId="2" fontId="9" fillId="0" borderId="5" xfId="0" applyNumberFormat="1" applyFont="1" applyFill="1" applyBorder="1" applyAlignment="1">
      <alignment horizontal="center" vertical="top" wrapText="1"/>
    </xf>
    <xf numFmtId="2" fontId="9" fillId="0" borderId="6" xfId="0" applyNumberFormat="1" applyFont="1" applyFill="1" applyBorder="1" applyAlignment="1">
      <alignment horizontal="center" vertical="top" wrapText="1"/>
    </xf>
    <xf numFmtId="2" fontId="9" fillId="0" borderId="7" xfId="0" applyNumberFormat="1" applyFont="1" applyFill="1" applyBorder="1" applyAlignment="1">
      <alignment horizontal="center" vertical="top" wrapText="1"/>
    </xf>
    <xf numFmtId="2" fontId="9" fillId="0" borderId="8" xfId="0" applyNumberFormat="1" applyFont="1" applyFill="1" applyBorder="1" applyAlignment="1">
      <alignment horizontal="center" vertical="top" wrapText="1"/>
    </xf>
    <xf numFmtId="2" fontId="9" fillId="0" borderId="0" xfId="0" applyNumberFormat="1" applyFont="1" applyFill="1" applyBorder="1" applyAlignment="1">
      <alignment horizontal="center" vertical="top" wrapText="1"/>
    </xf>
    <xf numFmtId="2" fontId="9" fillId="0" borderId="5" xfId="0" applyNumberFormat="1" applyFont="1" applyFill="1" applyBorder="1" applyAlignment="1">
      <alignment wrapText="1"/>
    </xf>
    <xf numFmtId="0" fontId="9" fillId="2" borderId="7" xfId="0" applyFont="1" applyFill="1" applyBorder="1" applyAlignment="1">
      <alignment wrapText="1"/>
    </xf>
    <xf numFmtId="0" fontId="9" fillId="0" borderId="8" xfId="0" applyFont="1" applyFill="1" applyBorder="1" applyAlignment="1">
      <alignment wrapText="1"/>
    </xf>
    <xf numFmtId="0" fontId="9" fillId="0" borderId="7" xfId="0" applyNumberFormat="1" applyFont="1" applyFill="1" applyBorder="1" applyAlignment="1">
      <alignment horizontal="center" wrapText="1"/>
    </xf>
    <xf numFmtId="2" fontId="9" fillId="0" borderId="9" xfId="0" applyNumberFormat="1" applyFont="1" applyFill="1" applyBorder="1" applyAlignment="1">
      <alignment horizontal="center" wrapText="1"/>
    </xf>
    <xf numFmtId="2" fontId="9" fillId="0" borderId="10" xfId="0" applyNumberFormat="1" applyFont="1" applyFill="1" applyBorder="1" applyAlignment="1">
      <alignment horizontal="center" wrapText="1"/>
    </xf>
    <xf numFmtId="0" fontId="8" fillId="0" borderId="2" xfId="0" applyFont="1" applyFill="1" applyBorder="1" applyAlignment="1">
      <alignment wrapText="1"/>
    </xf>
    <xf numFmtId="0" fontId="9" fillId="0" borderId="3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wrapText="1"/>
    </xf>
    <xf numFmtId="2" fontId="9" fillId="0" borderId="6" xfId="0" applyNumberFormat="1" applyFont="1" applyFill="1" applyBorder="1" applyAlignment="1">
      <alignment wrapText="1"/>
    </xf>
    <xf numFmtId="2" fontId="9" fillId="0" borderId="11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9" fillId="0" borderId="6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horizontal="center" wrapText="1"/>
    </xf>
    <xf numFmtId="2" fontId="9" fillId="0" borderId="0" xfId="0" applyNumberFormat="1" applyFont="1" applyFill="1" applyBorder="1" applyAlignment="1">
      <alignment horizontal="center" wrapText="1"/>
    </xf>
    <xf numFmtId="0" fontId="8" fillId="0" borderId="0" xfId="0" applyFont="1" applyFill="1" applyBorder="1" applyAlignment="1">
      <alignment wrapText="1"/>
    </xf>
    <xf numFmtId="0" fontId="9" fillId="0" borderId="6" xfId="0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wrapText="1"/>
    </xf>
    <xf numFmtId="0" fontId="8" fillId="2" borderId="10" xfId="0" applyFont="1" applyFill="1" applyBorder="1" applyAlignment="1">
      <alignment wrapText="1"/>
    </xf>
    <xf numFmtId="0" fontId="9" fillId="0" borderId="12" xfId="0" applyFont="1" applyFill="1" applyBorder="1" applyAlignment="1">
      <alignment wrapText="1"/>
    </xf>
    <xf numFmtId="2" fontId="8" fillId="0" borderId="9" xfId="0" applyNumberFormat="1" applyFont="1" applyFill="1" applyBorder="1" applyAlignment="1">
      <alignment horizontal="center" wrapText="1"/>
    </xf>
    <xf numFmtId="0" fontId="8" fillId="2" borderId="5" xfId="0" applyFont="1" applyFill="1" applyBorder="1" applyAlignment="1">
      <alignment wrapText="1"/>
    </xf>
    <xf numFmtId="0" fontId="8" fillId="0" borderId="5" xfId="0" applyNumberFormat="1" applyFont="1" applyFill="1" applyBorder="1" applyAlignment="1">
      <alignment horizontal="center" wrapText="1"/>
    </xf>
    <xf numFmtId="2" fontId="8" fillId="0" borderId="0" xfId="0" applyNumberFormat="1" applyFont="1" applyFill="1" applyBorder="1" applyAlignment="1">
      <alignment horizontal="center" wrapText="1"/>
    </xf>
    <xf numFmtId="2" fontId="8" fillId="0" borderId="3" xfId="0" applyNumberFormat="1" applyFont="1" applyFill="1" applyBorder="1" applyAlignment="1">
      <alignment horizontal="center"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11" xfId="0" applyNumberFormat="1" applyFont="1" applyFill="1" applyBorder="1" applyAlignment="1">
      <alignment horizontal="center" wrapText="1"/>
    </xf>
    <xf numFmtId="49" fontId="9" fillId="0" borderId="5" xfId="0" applyNumberFormat="1" applyFont="1" applyFill="1" applyBorder="1" applyAlignment="1">
      <alignment horizontal="center" wrapText="1"/>
    </xf>
    <xf numFmtId="0" fontId="9" fillId="0" borderId="0" xfId="0" applyNumberFormat="1" applyFont="1" applyFill="1" applyBorder="1" applyAlignment="1">
      <alignment horizontal="center" wrapText="1"/>
    </xf>
    <xf numFmtId="49" fontId="9" fillId="0" borderId="6" xfId="0" applyNumberFormat="1" applyFont="1" applyFill="1" applyBorder="1" applyAlignment="1">
      <alignment horizontal="center" wrapText="1"/>
    </xf>
    <xf numFmtId="0" fontId="9" fillId="0" borderId="18" xfId="0" applyNumberFormat="1" applyFont="1" applyFill="1" applyBorder="1" applyAlignment="1">
      <alignment horizontal="center" wrapText="1"/>
    </xf>
    <xf numFmtId="0" fontId="9" fillId="0" borderId="5" xfId="0" applyNumberFormat="1" applyFont="1" applyFill="1" applyBorder="1" applyAlignment="1">
      <alignment wrapText="1"/>
    </xf>
    <xf numFmtId="0" fontId="9" fillId="0" borderId="6" xfId="0" applyNumberFormat="1" applyFont="1" applyFill="1" applyBorder="1" applyAlignment="1">
      <alignment wrapText="1"/>
    </xf>
    <xf numFmtId="0" fontId="9" fillId="0" borderId="0" xfId="0" applyNumberFormat="1" applyFont="1" applyFill="1" applyBorder="1" applyAlignment="1">
      <alignment wrapText="1"/>
    </xf>
    <xf numFmtId="0" fontId="9" fillId="0" borderId="0" xfId="0" applyFont="1" applyFill="1" applyBorder="1" applyAlignment="1">
      <alignment vertical="center" wrapText="1"/>
    </xf>
    <xf numFmtId="164" fontId="9" fillId="0" borderId="6" xfId="0" applyNumberFormat="1" applyFont="1" applyFill="1" applyBorder="1" applyAlignment="1">
      <alignment horizontal="center" wrapText="1"/>
    </xf>
    <xf numFmtId="164" fontId="9" fillId="0" borderId="11" xfId="0" applyNumberFormat="1" applyFont="1" applyFill="1" applyBorder="1" applyAlignment="1">
      <alignment horizontal="center" wrapText="1"/>
    </xf>
    <xf numFmtId="2" fontId="9" fillId="2" borderId="0" xfId="0" applyNumberFormat="1" applyFont="1" applyFill="1" applyBorder="1" applyAlignment="1">
      <alignment horizontal="center" wrapText="1"/>
    </xf>
    <xf numFmtId="2" fontId="9" fillId="2" borderId="6" xfId="0" applyNumberFormat="1" applyFont="1" applyFill="1" applyBorder="1" applyAlignment="1">
      <alignment horizontal="center" wrapText="1"/>
    </xf>
    <xf numFmtId="2" fontId="8" fillId="2" borderId="0" xfId="0" applyNumberFormat="1" applyFont="1" applyFill="1" applyBorder="1" applyAlignment="1">
      <alignment horizontal="center" wrapText="1"/>
    </xf>
    <xf numFmtId="165" fontId="9" fillId="0" borderId="6" xfId="0" applyNumberFormat="1" applyFont="1" applyFill="1" applyBorder="1" applyAlignment="1">
      <alignment horizontal="center" wrapText="1"/>
    </xf>
    <xf numFmtId="2" fontId="9" fillId="0" borderId="13" xfId="0" applyNumberFormat="1" applyFont="1" applyFill="1" applyBorder="1" applyAlignment="1">
      <alignment horizontal="center" wrapText="1"/>
    </xf>
    <xf numFmtId="2" fontId="9" fillId="0" borderId="14" xfId="0" applyNumberFormat="1" applyFont="1" applyFill="1" applyBorder="1" applyAlignment="1">
      <alignment horizontal="center" wrapText="1"/>
    </xf>
    <xf numFmtId="2" fontId="9" fillId="0" borderId="7" xfId="0" applyNumberFormat="1" applyFont="1" applyFill="1" applyBorder="1" applyAlignment="1">
      <alignment horizontal="center" wrapText="1"/>
    </xf>
    <xf numFmtId="2" fontId="9" fillId="0" borderId="8" xfId="0" applyNumberFormat="1" applyFont="1" applyFill="1" applyBorder="1" applyAlignment="1">
      <alignment horizontal="center" wrapText="1"/>
    </xf>
    <xf numFmtId="2" fontId="9" fillId="0" borderId="16" xfId="0" applyNumberFormat="1" applyFont="1" applyFill="1" applyBorder="1" applyAlignment="1">
      <alignment horizontal="center" wrapText="1"/>
    </xf>
    <xf numFmtId="0" fontId="10" fillId="0" borderId="0" xfId="0" applyFont="1" applyFill="1" applyBorder="1" applyAlignment="1">
      <alignment wrapText="1"/>
    </xf>
    <xf numFmtId="0" fontId="9" fillId="0" borderId="5" xfId="0" applyFont="1" applyFill="1" applyBorder="1" applyAlignment="1">
      <alignment wrapText="1"/>
    </xf>
    <xf numFmtId="0" fontId="9" fillId="2" borderId="0" xfId="0" applyFont="1" applyFill="1" applyBorder="1" applyAlignment="1">
      <alignment wrapText="1"/>
    </xf>
    <xf numFmtId="2" fontId="9" fillId="0" borderId="12" xfId="0" applyNumberFormat="1" applyFont="1" applyFill="1" applyBorder="1" applyAlignment="1">
      <alignment horizontal="center" wrapText="1"/>
    </xf>
    <xf numFmtId="0" fontId="8" fillId="0" borderId="12" xfId="0" applyFont="1" applyFill="1" applyBorder="1" applyAlignment="1">
      <alignment wrapText="1"/>
    </xf>
    <xf numFmtId="0" fontId="9" fillId="0" borderId="0" xfId="0" applyNumberFormat="1" applyFont="1" applyFill="1" applyBorder="1" applyAlignment="1">
      <alignment horizontal="right" wrapText="1"/>
    </xf>
    <xf numFmtId="2" fontId="9" fillId="0" borderId="0" xfId="0" applyNumberFormat="1" applyFont="1" applyFill="1" applyBorder="1" applyAlignment="1">
      <alignment horizontal="right" wrapText="1"/>
    </xf>
    <xf numFmtId="2" fontId="9" fillId="0" borderId="2" xfId="0" applyNumberFormat="1" applyFont="1" applyFill="1" applyBorder="1" applyAlignment="1">
      <alignment wrapText="1"/>
    </xf>
    <xf numFmtId="2" fontId="9" fillId="0" borderId="8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9" fillId="0" borderId="6" xfId="0" applyNumberFormat="1" applyFont="1" applyFill="1" applyBorder="1" applyAlignment="1">
      <alignment horizontal="center" vertical="top" wrapText="1"/>
    </xf>
    <xf numFmtId="2" fontId="9" fillId="0" borderId="11" xfId="0" applyNumberFormat="1" applyFont="1" applyFill="1" applyBorder="1" applyAlignment="1">
      <alignment horizontal="center" vertical="top" wrapText="1"/>
    </xf>
    <xf numFmtId="2" fontId="9" fillId="0" borderId="13" xfId="0" applyNumberFormat="1" applyFont="1" applyFill="1" applyBorder="1" applyAlignment="1">
      <alignment horizontal="center" vertical="top" wrapText="1"/>
    </xf>
    <xf numFmtId="0" fontId="9" fillId="0" borderId="13" xfId="0" applyNumberFormat="1" applyFont="1" applyFill="1" applyBorder="1" applyAlignment="1">
      <alignment horizontal="center" wrapText="1"/>
    </xf>
    <xf numFmtId="2" fontId="9" fillId="0" borderId="0" xfId="0" applyNumberFormat="1" applyFont="1" applyFill="1" applyBorder="1" applyAlignment="1">
      <alignment wrapText="1"/>
    </xf>
    <xf numFmtId="0" fontId="9" fillId="2" borderId="5" xfId="0" applyFont="1" applyFill="1" applyBorder="1"/>
    <xf numFmtId="0" fontId="9" fillId="0" borderId="0" xfId="0" applyFont="1" applyFill="1" applyBorder="1"/>
    <xf numFmtId="0" fontId="9" fillId="0" borderId="6" xfId="0" applyNumberFormat="1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2" fontId="9" fillId="0" borderId="5" xfId="0" applyNumberFormat="1" applyFont="1" applyFill="1" applyBorder="1" applyAlignment="1">
      <alignment horizontal="center"/>
    </xf>
    <xf numFmtId="2" fontId="9" fillId="0" borderId="6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0" fontId="8" fillId="0" borderId="0" xfId="0" applyFont="1" applyFill="1" applyBorder="1"/>
    <xf numFmtId="0" fontId="9" fillId="0" borderId="11" xfId="0" applyNumberFormat="1" applyFont="1" applyFill="1" applyBorder="1" applyAlignment="1">
      <alignment horizontal="center"/>
    </xf>
    <xf numFmtId="0" fontId="9" fillId="0" borderId="5" xfId="0" applyNumberFormat="1" applyFont="1" applyFill="1" applyBorder="1" applyAlignment="1">
      <alignment horizontal="center"/>
    </xf>
    <xf numFmtId="2" fontId="9" fillId="0" borderId="0" xfId="0" applyNumberFormat="1" applyFont="1" applyFill="1" applyBorder="1"/>
    <xf numFmtId="2" fontId="9" fillId="0" borderId="3" xfId="0" applyNumberFormat="1" applyFont="1" applyFill="1" applyBorder="1" applyAlignment="1">
      <alignment horizontal="right" wrapText="1"/>
    </xf>
    <xf numFmtId="2" fontId="9" fillId="0" borderId="6" xfId="0" applyNumberFormat="1" applyFont="1" applyFill="1" applyBorder="1" applyAlignment="1">
      <alignment horizontal="right" wrapText="1"/>
    </xf>
    <xf numFmtId="164" fontId="9" fillId="0" borderId="0" xfId="0" applyNumberFormat="1" applyFont="1" applyFill="1" applyBorder="1" applyAlignment="1">
      <alignment horizontal="center" wrapText="1"/>
    </xf>
    <xf numFmtId="2" fontId="9" fillId="0" borderId="11" xfId="0" applyNumberFormat="1" applyFont="1" applyFill="1" applyBorder="1" applyAlignment="1">
      <alignment horizontal="center"/>
    </xf>
    <xf numFmtId="0" fontId="8" fillId="2" borderId="1" xfId="0" applyFont="1" applyFill="1" applyBorder="1"/>
    <xf numFmtId="0" fontId="8" fillId="0" borderId="2" xfId="0" applyFont="1" applyFill="1" applyBorder="1"/>
    <xf numFmtId="0" fontId="8" fillId="0" borderId="1" xfId="0" applyNumberFormat="1" applyFont="1" applyFill="1" applyBorder="1" applyAlignment="1">
      <alignment horizontal="center"/>
    </xf>
    <xf numFmtId="0" fontId="8" fillId="0" borderId="9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wrapText="1"/>
    </xf>
    <xf numFmtId="2" fontId="8" fillId="0" borderId="2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vertical="top" wrapText="1"/>
    </xf>
    <xf numFmtId="164" fontId="9" fillId="0" borderId="0" xfId="0" applyNumberFormat="1" applyFont="1" applyFill="1" applyBorder="1" applyAlignment="1">
      <alignment horizontal="center"/>
    </xf>
    <xf numFmtId="164" fontId="9" fillId="0" borderId="6" xfId="0" applyNumberFormat="1" applyFont="1" applyFill="1" applyBorder="1" applyAlignment="1">
      <alignment horizontal="center"/>
    </xf>
    <xf numFmtId="49" fontId="9" fillId="0" borderId="6" xfId="0" applyNumberFormat="1" applyFont="1" applyFill="1" applyBorder="1" applyAlignment="1">
      <alignment horizontal="center"/>
    </xf>
    <xf numFmtId="2" fontId="9" fillId="0" borderId="1" xfId="0" applyNumberFormat="1" applyFont="1" applyFill="1" applyBorder="1" applyAlignment="1">
      <alignment wrapText="1"/>
    </xf>
    <xf numFmtId="0" fontId="9" fillId="0" borderId="0" xfId="0" applyFont="1" applyFill="1" applyBorder="1" applyAlignment="1">
      <alignment horizontal="center" wrapText="1"/>
    </xf>
    <xf numFmtId="0" fontId="9" fillId="2" borderId="21" xfId="0" applyFont="1" applyFill="1" applyBorder="1" applyAlignment="1">
      <alignment wrapText="1"/>
    </xf>
    <xf numFmtId="2" fontId="9" fillId="0" borderId="1" xfId="0" applyNumberFormat="1" applyFont="1" applyFill="1" applyBorder="1" applyAlignment="1">
      <alignment horizontal="right" wrapText="1"/>
    </xf>
    <xf numFmtId="0" fontId="9" fillId="2" borderId="6" xfId="0" applyNumberFormat="1" applyFont="1" applyFill="1" applyBorder="1" applyAlignment="1">
      <alignment horizontal="center" wrapText="1"/>
    </xf>
    <xf numFmtId="0" fontId="9" fillId="2" borderId="0" xfId="0" applyFont="1" applyFill="1" applyAlignment="1">
      <alignment wrapText="1"/>
    </xf>
    <xf numFmtId="0" fontId="9" fillId="2" borderId="15" xfId="0" applyFont="1" applyFill="1" applyBorder="1" applyAlignment="1">
      <alignment wrapText="1"/>
    </xf>
    <xf numFmtId="49" fontId="8" fillId="0" borderId="6" xfId="0" applyNumberFormat="1" applyFont="1" applyFill="1" applyBorder="1" applyAlignment="1">
      <alignment horizontal="center" wrapText="1"/>
    </xf>
    <xf numFmtId="2" fontId="8" fillId="0" borderId="6" xfId="0" applyNumberFormat="1" applyFont="1" applyFill="1" applyBorder="1" applyAlignment="1">
      <alignment horizontal="center" wrapText="1"/>
    </xf>
    <xf numFmtId="164" fontId="8" fillId="0" borderId="0" xfId="0" applyNumberFormat="1" applyFont="1" applyFill="1" applyBorder="1" applyAlignment="1">
      <alignment horizontal="center" wrapText="1"/>
    </xf>
    <xf numFmtId="164" fontId="8" fillId="0" borderId="6" xfId="0" applyNumberFormat="1" applyFont="1" applyFill="1" applyBorder="1" applyAlignment="1">
      <alignment horizontal="center" wrapText="1"/>
    </xf>
    <xf numFmtId="0" fontId="8" fillId="2" borderId="15" xfId="0" applyFont="1" applyFill="1" applyBorder="1" applyAlignment="1">
      <alignment wrapText="1"/>
    </xf>
    <xf numFmtId="0" fontId="8" fillId="2" borderId="7" xfId="0" applyFont="1" applyFill="1" applyBorder="1" applyAlignment="1">
      <alignment wrapText="1"/>
    </xf>
    <xf numFmtId="0" fontId="9" fillId="3" borderId="0" xfId="0" applyFont="1" applyFill="1" applyBorder="1" applyAlignment="1">
      <alignment wrapText="1"/>
    </xf>
    <xf numFmtId="0" fontId="9" fillId="3" borderId="6" xfId="0" applyNumberFormat="1" applyFont="1" applyFill="1" applyBorder="1" applyAlignment="1">
      <alignment horizontal="center" wrapText="1"/>
    </xf>
    <xf numFmtId="2" fontId="9" fillId="3" borderId="0" xfId="0" applyNumberFormat="1" applyFont="1" applyFill="1" applyBorder="1" applyAlignment="1">
      <alignment horizontal="center" wrapText="1"/>
    </xf>
    <xf numFmtId="2" fontId="9" fillId="3" borderId="6" xfId="0" applyNumberFormat="1" applyFont="1" applyFill="1" applyBorder="1" applyAlignment="1">
      <alignment horizontal="center" wrapText="1"/>
    </xf>
    <xf numFmtId="2" fontId="9" fillId="3" borderId="5" xfId="0" applyNumberFormat="1" applyFont="1" applyFill="1" applyBorder="1" applyAlignment="1">
      <alignment horizontal="center" wrapText="1"/>
    </xf>
    <xf numFmtId="0" fontId="8" fillId="2" borderId="10" xfId="0" applyFont="1" applyFill="1" applyBorder="1"/>
    <xf numFmtId="0" fontId="9" fillId="0" borderId="12" xfId="0" applyFont="1" applyFill="1" applyBorder="1"/>
    <xf numFmtId="0" fontId="9" fillId="0" borderId="12" xfId="0" applyNumberFormat="1" applyFont="1" applyFill="1" applyBorder="1" applyAlignment="1">
      <alignment horizontal="center"/>
    </xf>
    <xf numFmtId="0" fontId="9" fillId="0" borderId="9" xfId="0" applyNumberFormat="1" applyFont="1" applyFill="1" applyBorder="1" applyAlignment="1">
      <alignment horizontal="center"/>
    </xf>
    <xf numFmtId="0" fontId="9" fillId="0" borderId="2" xfId="0" applyNumberFormat="1" applyFont="1" applyFill="1" applyBorder="1" applyAlignment="1">
      <alignment horizontal="right" wrapText="1"/>
    </xf>
    <xf numFmtId="0" fontId="8" fillId="0" borderId="8" xfId="0" applyNumberFormat="1" applyFont="1" applyFill="1" applyBorder="1" applyAlignment="1">
      <alignment wrapText="1"/>
    </xf>
    <xf numFmtId="2" fontId="8" fillId="0" borderId="12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wrapText="1"/>
    </xf>
    <xf numFmtId="0" fontId="9" fillId="2" borderId="5" xfId="0" applyFont="1" applyFill="1" applyBorder="1" applyAlignment="1">
      <alignment horizontal="left" wrapText="1"/>
    </xf>
    <xf numFmtId="2" fontId="9" fillId="0" borderId="0" xfId="0" applyNumberFormat="1" applyFont="1" applyFill="1" applyAlignment="1">
      <alignment horizontal="center" wrapText="1"/>
    </xf>
    <xf numFmtId="0" fontId="9" fillId="0" borderId="10" xfId="0" applyNumberFormat="1" applyFont="1" applyFill="1" applyBorder="1" applyAlignment="1">
      <alignment horizontal="center"/>
    </xf>
    <xf numFmtId="2" fontId="11" fillId="0" borderId="12" xfId="0" applyNumberFormat="1" applyFont="1" applyFill="1" applyBorder="1" applyAlignment="1">
      <alignment horizontal="center" wrapText="1"/>
    </xf>
    <xf numFmtId="2" fontId="11" fillId="0" borderId="9" xfId="0" applyNumberFormat="1" applyFont="1" applyFill="1" applyBorder="1" applyAlignment="1">
      <alignment horizontal="center" wrapText="1"/>
    </xf>
    <xf numFmtId="0" fontId="8" fillId="0" borderId="6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vertical="center" wrapText="1"/>
    </xf>
    <xf numFmtId="0" fontId="9" fillId="0" borderId="5" xfId="0" applyFont="1" applyFill="1" applyBorder="1"/>
    <xf numFmtId="0" fontId="9" fillId="0" borderId="9" xfId="0" applyNumberFormat="1" applyFont="1" applyFill="1" applyBorder="1"/>
    <xf numFmtId="0" fontId="8" fillId="0" borderId="12" xfId="0" applyFont="1" applyFill="1" applyBorder="1"/>
    <xf numFmtId="2" fontId="11" fillId="0" borderId="9" xfId="0" applyNumberFormat="1" applyFont="1" applyFill="1" applyBorder="1" applyAlignment="1">
      <alignment horizontal="center"/>
    </xf>
    <xf numFmtId="2" fontId="11" fillId="0" borderId="12" xfId="0" applyNumberFormat="1" applyFont="1" applyFill="1" applyBorder="1" applyAlignment="1">
      <alignment horizontal="center"/>
    </xf>
    <xf numFmtId="0" fontId="8" fillId="2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wrapText="1"/>
    </xf>
    <xf numFmtId="0" fontId="11" fillId="0" borderId="0" xfId="0" applyFont="1" applyFill="1" applyBorder="1" applyAlignment="1">
      <alignment wrapText="1"/>
    </xf>
    <xf numFmtId="2" fontId="11" fillId="0" borderId="0" xfId="0" applyNumberFormat="1" applyFont="1" applyFill="1" applyBorder="1" applyAlignment="1">
      <alignment horizontal="center" wrapText="1"/>
    </xf>
    <xf numFmtId="0" fontId="9" fillId="0" borderId="3" xfId="0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left" wrapText="1"/>
    </xf>
    <xf numFmtId="0" fontId="9" fillId="0" borderId="13" xfId="0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wrapText="1"/>
    </xf>
    <xf numFmtId="0" fontId="11" fillId="2" borderId="10" xfId="0" applyFont="1" applyFill="1" applyBorder="1" applyAlignment="1">
      <alignment wrapText="1"/>
    </xf>
    <xf numFmtId="0" fontId="11" fillId="0" borderId="9" xfId="0" applyFont="1" applyFill="1" applyBorder="1" applyAlignment="1">
      <alignment horizontal="center" wrapText="1"/>
    </xf>
    <xf numFmtId="0" fontId="9" fillId="0" borderId="12" xfId="0" applyNumberFormat="1" applyFont="1" applyFill="1" applyBorder="1" applyAlignment="1">
      <alignment horizontal="center" wrapText="1"/>
    </xf>
    <xf numFmtId="0" fontId="11" fillId="0" borderId="2" xfId="0" applyFont="1" applyFill="1" applyBorder="1" applyAlignment="1">
      <alignment wrapText="1"/>
    </xf>
    <xf numFmtId="0" fontId="11" fillId="0" borderId="9" xfId="0" applyNumberFormat="1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wrapText="1"/>
    </xf>
    <xf numFmtId="49" fontId="9" fillId="0" borderId="3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horizontal="right" wrapText="1"/>
    </xf>
    <xf numFmtId="49" fontId="9" fillId="0" borderId="0" xfId="0" applyNumberFormat="1" applyFont="1" applyFill="1" applyBorder="1" applyAlignment="1">
      <alignment horizontal="center" wrapText="1"/>
    </xf>
    <xf numFmtId="3" fontId="9" fillId="0" borderId="6" xfId="0" applyNumberFormat="1" applyFont="1" applyFill="1" applyBorder="1" applyAlignment="1">
      <alignment horizontal="center" wrapText="1"/>
    </xf>
    <xf numFmtId="0" fontId="11" fillId="0" borderId="12" xfId="0" applyFont="1" applyFill="1" applyBorder="1" applyAlignment="1">
      <alignment wrapText="1"/>
    </xf>
    <xf numFmtId="0" fontId="11" fillId="0" borderId="12" xfId="0" applyNumberFormat="1" applyFont="1" applyFill="1" applyBorder="1" applyAlignment="1">
      <alignment horizontal="center" wrapText="1"/>
    </xf>
    <xf numFmtId="0" fontId="8" fillId="0" borderId="0" xfId="0" applyNumberFormat="1" applyFont="1" applyFill="1" applyBorder="1" applyAlignment="1">
      <alignment wrapText="1"/>
    </xf>
    <xf numFmtId="2" fontId="8" fillId="0" borderId="0" xfId="0" applyNumberFormat="1" applyFont="1" applyFill="1" applyBorder="1" applyAlignment="1">
      <alignment wrapText="1"/>
    </xf>
    <xf numFmtId="2" fontId="9" fillId="0" borderId="2" xfId="0" applyNumberFormat="1" applyFont="1" applyFill="1" applyBorder="1" applyAlignment="1">
      <alignment horizontal="right" wrapText="1"/>
    </xf>
    <xf numFmtId="164" fontId="9" fillId="0" borderId="5" xfId="0" applyNumberFormat="1" applyFont="1" applyFill="1" applyBorder="1" applyAlignment="1">
      <alignment horizontal="center" wrapText="1"/>
    </xf>
    <xf numFmtId="2" fontId="8" fillId="3" borderId="6" xfId="0" applyNumberFormat="1" applyFont="1" applyFill="1" applyBorder="1" applyAlignment="1">
      <alignment horizontal="center" wrapText="1"/>
    </xf>
    <xf numFmtId="2" fontId="8" fillId="3" borderId="0" xfId="0" applyNumberFormat="1" applyFont="1" applyFill="1" applyBorder="1" applyAlignment="1">
      <alignment horizontal="center" wrapText="1"/>
    </xf>
    <xf numFmtId="0" fontId="9" fillId="0" borderId="0" xfId="0" applyFont="1" applyFill="1" applyAlignment="1">
      <alignment wrapText="1"/>
    </xf>
    <xf numFmtId="1" fontId="9" fillId="0" borderId="6" xfId="0" applyNumberFormat="1" applyFont="1" applyFill="1" applyBorder="1" applyAlignment="1">
      <alignment horizontal="center" wrapText="1"/>
    </xf>
    <xf numFmtId="0" fontId="11" fillId="0" borderId="0" xfId="0" applyFont="1" applyFill="1"/>
    <xf numFmtId="2" fontId="10" fillId="0" borderId="6" xfId="0" applyNumberFormat="1" applyFont="1" applyFill="1" applyBorder="1" applyAlignment="1">
      <alignment horizontal="center" wrapText="1"/>
    </xf>
    <xf numFmtId="2" fontId="9" fillId="2" borderId="0" xfId="0" applyNumberFormat="1" applyFont="1" applyFill="1" applyBorder="1" applyAlignment="1">
      <alignment horizontal="center" vertical="center" wrapText="1"/>
    </xf>
    <xf numFmtId="2" fontId="9" fillId="2" borderId="6" xfId="0" applyNumberFormat="1" applyFont="1" applyFill="1" applyBorder="1" applyAlignment="1">
      <alignment horizontal="center" vertical="center" wrapText="1"/>
    </xf>
    <xf numFmtId="2" fontId="9" fillId="2" borderId="0" xfId="0" applyNumberFormat="1" applyFont="1" applyFill="1" applyBorder="1" applyAlignment="1">
      <alignment wrapText="1"/>
    </xf>
    <xf numFmtId="2" fontId="9" fillId="2" borderId="6" xfId="0" applyNumberFormat="1" applyFont="1" applyFill="1" applyBorder="1" applyAlignment="1">
      <alignment wrapText="1"/>
    </xf>
    <xf numFmtId="2" fontId="9" fillId="2" borderId="8" xfId="0" applyNumberFormat="1" applyFont="1" applyFill="1" applyBorder="1" applyAlignment="1">
      <alignment horizontal="center" wrapText="1"/>
    </xf>
    <xf numFmtId="2" fontId="9" fillId="2" borderId="13" xfId="0" applyNumberFormat="1" applyFont="1" applyFill="1" applyBorder="1" applyAlignment="1">
      <alignment horizontal="center" wrapText="1"/>
    </xf>
    <xf numFmtId="0" fontId="8" fillId="0" borderId="8" xfId="0" applyFont="1" applyFill="1" applyBorder="1" applyAlignment="1">
      <alignment wrapText="1"/>
    </xf>
    <xf numFmtId="0" fontId="9" fillId="0" borderId="0" xfId="0" applyNumberFormat="1" applyFont="1" applyFill="1" applyAlignment="1">
      <alignment wrapText="1"/>
    </xf>
    <xf numFmtId="2" fontId="8" fillId="0" borderId="0" xfId="0" applyNumberFormat="1" applyFont="1" applyFill="1" applyAlignment="1">
      <alignment horizontal="center" wrapText="1"/>
    </xf>
    <xf numFmtId="0" fontId="9" fillId="0" borderId="0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wrapText="1"/>
    </xf>
    <xf numFmtId="0" fontId="11" fillId="0" borderId="8" xfId="0" applyFont="1" applyFill="1" applyBorder="1" applyAlignment="1">
      <alignment wrapText="1"/>
    </xf>
    <xf numFmtId="0" fontId="11" fillId="0" borderId="13" xfId="0" applyNumberFormat="1" applyFont="1" applyFill="1" applyBorder="1" applyAlignment="1">
      <alignment horizontal="center" wrapText="1"/>
    </xf>
    <xf numFmtId="0" fontId="9" fillId="0" borderId="0" xfId="0" applyNumberFormat="1" applyFont="1" applyFill="1" applyAlignment="1">
      <alignment horizontal="right" wrapText="1"/>
    </xf>
    <xf numFmtId="2" fontId="8" fillId="0" borderId="0" xfId="0" applyNumberFormat="1" applyFont="1" applyFill="1" applyAlignment="1">
      <alignment horizontal="right" wrapText="1"/>
    </xf>
    <xf numFmtId="2" fontId="9" fillId="0" borderId="0" xfId="0" applyNumberFormat="1" applyFont="1" applyFill="1" applyAlignment="1">
      <alignment horizontal="right" wrapText="1"/>
    </xf>
    <xf numFmtId="0" fontId="9" fillId="2" borderId="0" xfId="0" applyFont="1" applyFill="1" applyAlignment="1">
      <alignment horizontal="left" wrapText="1"/>
    </xf>
    <xf numFmtId="0" fontId="8" fillId="0" borderId="0" xfId="0" applyFont="1" applyFill="1" applyAlignment="1">
      <alignment horizontal="left" wrapText="1"/>
    </xf>
    <xf numFmtId="0" fontId="8" fillId="0" borderId="0" xfId="0" applyNumberFormat="1" applyFont="1" applyFill="1" applyAlignment="1">
      <alignment horizontal="left" wrapText="1"/>
    </xf>
    <xf numFmtId="2" fontId="8" fillId="0" borderId="0" xfId="0" applyNumberFormat="1" applyFont="1" applyFill="1" applyAlignment="1">
      <alignment horizontal="left" wrapText="1"/>
    </xf>
    <xf numFmtId="0" fontId="9" fillId="0" borderId="0" xfId="0" applyFont="1" applyFill="1" applyBorder="1" applyAlignment="1"/>
    <xf numFmtId="0" fontId="11" fillId="0" borderId="0" xfId="0" applyNumberFormat="1" applyFont="1" applyFill="1" applyBorder="1" applyAlignment="1"/>
    <xf numFmtId="0" fontId="11" fillId="0" borderId="0" xfId="0" applyNumberFormat="1" applyFont="1" applyFill="1" applyAlignment="1"/>
    <xf numFmtId="2" fontId="11" fillId="0" borderId="0" xfId="0" applyNumberFormat="1" applyFont="1" applyFill="1" applyAlignment="1"/>
    <xf numFmtId="2" fontId="9" fillId="0" borderId="0" xfId="0" applyNumberFormat="1" applyFont="1" applyFill="1" applyBorder="1" applyAlignment="1"/>
    <xf numFmtId="0" fontId="11" fillId="2" borderId="0" xfId="0" applyFont="1" applyFill="1" applyAlignment="1"/>
    <xf numFmtId="0" fontId="11" fillId="0" borderId="0" xfId="0" applyFont="1" applyFill="1" applyAlignment="1"/>
    <xf numFmtId="2" fontId="11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  <xf numFmtId="0" fontId="9" fillId="3" borderId="0" xfId="0" applyFont="1" applyFill="1" applyAlignment="1"/>
    <xf numFmtId="0" fontId="10" fillId="3" borderId="0" xfId="0" applyNumberFormat="1" applyFont="1" applyFill="1" applyAlignment="1">
      <alignment horizontal="center"/>
    </xf>
    <xf numFmtId="1" fontId="9" fillId="0" borderId="0" xfId="0" applyNumberFormat="1" applyFont="1" applyFill="1" applyBorder="1" applyAlignment="1"/>
    <xf numFmtId="1" fontId="9" fillId="0" borderId="0" xfId="0" applyNumberFormat="1" applyFont="1" applyFill="1" applyAlignment="1"/>
    <xf numFmtId="0" fontId="11" fillId="2" borderId="0" xfId="0" applyFont="1" applyFill="1" applyAlignment="1">
      <alignment wrapText="1"/>
    </xf>
    <xf numFmtId="0" fontId="11" fillId="0" borderId="0" xfId="0" applyFont="1" applyFill="1" applyAlignment="1">
      <alignment wrapText="1"/>
    </xf>
    <xf numFmtId="0" fontId="9" fillId="0" borderId="1" xfId="0" applyFont="1" applyFill="1" applyBorder="1" applyAlignment="1">
      <alignment horizontal="center" wrapText="1"/>
    </xf>
    <xf numFmtId="0" fontId="9" fillId="0" borderId="9" xfId="0" applyFont="1" applyFill="1" applyBorder="1" applyAlignment="1">
      <alignment horizontal="center" wrapText="1"/>
    </xf>
    <xf numFmtId="0" fontId="9" fillId="0" borderId="3" xfId="0" applyFont="1" applyFill="1" applyBorder="1" applyAlignment="1">
      <alignment wrapText="1"/>
    </xf>
    <xf numFmtId="0" fontId="9" fillId="0" borderId="10" xfId="0" applyFont="1" applyFill="1" applyBorder="1" applyAlignment="1">
      <alignment horizontal="center" wrapText="1"/>
    </xf>
    <xf numFmtId="0" fontId="9" fillId="0" borderId="10" xfId="0" applyNumberFormat="1" applyFont="1" applyFill="1" applyBorder="1" applyAlignment="1">
      <alignment horizont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165" fontId="9" fillId="0" borderId="0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2" fontId="9" fillId="0" borderId="13" xfId="0" applyNumberFormat="1" applyFont="1" applyFill="1" applyBorder="1" applyAlignment="1">
      <alignment horizontal="center" vertical="center" wrapText="1"/>
    </xf>
    <xf numFmtId="0" fontId="11" fillId="2" borderId="10" xfId="0" applyFont="1" applyFill="1" applyBorder="1"/>
    <xf numFmtId="2" fontId="11" fillId="0" borderId="10" xfId="0" applyNumberFormat="1" applyFont="1" applyFill="1" applyBorder="1" applyAlignment="1">
      <alignment horizontal="center"/>
    </xf>
    <xf numFmtId="2" fontId="11" fillId="0" borderId="9" xfId="0" applyNumberFormat="1" applyFont="1" applyFill="1" applyBorder="1" applyAlignment="1">
      <alignment horizontal="center" vertical="center" wrapText="1"/>
    </xf>
    <xf numFmtId="2" fontId="11" fillId="0" borderId="10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right" wrapText="1"/>
    </xf>
    <xf numFmtId="49" fontId="9" fillId="0" borderId="0" xfId="0" applyNumberFormat="1" applyFont="1" applyFill="1" applyBorder="1" applyAlignment="1">
      <alignment horizontal="right" wrapText="1"/>
    </xf>
    <xf numFmtId="0" fontId="9" fillId="0" borderId="4" xfId="0" applyFont="1" applyFill="1" applyBorder="1" applyAlignment="1">
      <alignment horizontal="center" wrapText="1"/>
    </xf>
    <xf numFmtId="0" fontId="9" fillId="0" borderId="11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wrapText="1"/>
    </xf>
    <xf numFmtId="0" fontId="11" fillId="0" borderId="12" xfId="0" applyFont="1" applyFill="1" applyBorder="1" applyAlignment="1">
      <alignment horizontal="center" wrapText="1"/>
    </xf>
    <xf numFmtId="2" fontId="11" fillId="0" borderId="10" xfId="0" applyNumberFormat="1" applyFont="1" applyFill="1" applyBorder="1" applyAlignment="1">
      <alignment horizontal="center" wrapText="1"/>
    </xf>
    <xf numFmtId="1" fontId="11" fillId="0" borderId="9" xfId="0" applyNumberFormat="1" applyFont="1" applyFill="1" applyBorder="1" applyAlignment="1">
      <alignment horizontal="center" wrapText="1"/>
    </xf>
    <xf numFmtId="0" fontId="11" fillId="0" borderId="10" xfId="0" applyNumberFormat="1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/>
    </xf>
    <xf numFmtId="0" fontId="11" fillId="0" borderId="9" xfId="0" applyNumberFormat="1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wrapText="1"/>
    </xf>
    <xf numFmtId="0" fontId="9" fillId="0" borderId="12" xfId="0" applyFont="1" applyFill="1" applyBorder="1" applyAlignment="1">
      <alignment horizontal="center" wrapText="1"/>
    </xf>
    <xf numFmtId="0" fontId="9" fillId="0" borderId="2" xfId="0" applyNumberFormat="1" applyFont="1" applyFill="1" applyBorder="1" applyAlignment="1">
      <alignment horizontal="center" wrapText="1"/>
    </xf>
    <xf numFmtId="49" fontId="8" fillId="0" borderId="0" xfId="0" applyNumberFormat="1" applyFont="1" applyFill="1" applyBorder="1" applyAlignment="1">
      <alignment horizontal="center" wrapText="1"/>
    </xf>
    <xf numFmtId="0" fontId="8" fillId="0" borderId="0" xfId="0" applyNumberFormat="1" applyFont="1" applyFill="1" applyBorder="1" applyAlignment="1">
      <alignment horizontal="center" wrapText="1"/>
    </xf>
    <xf numFmtId="2" fontId="10" fillId="0" borderId="0" xfId="0" applyNumberFormat="1" applyFont="1" applyFill="1" applyBorder="1" applyAlignment="1">
      <alignment horizontal="center" wrapText="1"/>
    </xf>
    <xf numFmtId="0" fontId="10" fillId="2" borderId="5" xfId="0" applyFont="1" applyFill="1" applyBorder="1" applyAlignment="1">
      <alignment wrapText="1"/>
    </xf>
    <xf numFmtId="0" fontId="10" fillId="0" borderId="6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/>
    </xf>
    <xf numFmtId="0" fontId="9" fillId="2" borderId="0" xfId="0" applyFont="1" applyFill="1" applyBorder="1"/>
    <xf numFmtId="0" fontId="9" fillId="0" borderId="6" xfId="0" applyFont="1" applyFill="1" applyBorder="1" applyAlignment="1">
      <alignment horizontal="center"/>
    </xf>
    <xf numFmtId="2" fontId="9" fillId="0" borderId="13" xfId="0" applyNumberFormat="1" applyFont="1" applyFill="1" applyBorder="1" applyAlignment="1">
      <alignment horizontal="center"/>
    </xf>
    <xf numFmtId="0" fontId="9" fillId="0" borderId="14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wrapText="1"/>
    </xf>
    <xf numFmtId="2" fontId="11" fillId="0" borderId="2" xfId="0" applyNumberFormat="1" applyFont="1" applyFill="1" applyBorder="1" applyAlignment="1">
      <alignment horizontal="center" wrapText="1"/>
    </xf>
    <xf numFmtId="2" fontId="11" fillId="0" borderId="3" xfId="0" applyNumberFormat="1" applyFont="1" applyFill="1" applyBorder="1" applyAlignment="1">
      <alignment horizontal="center" wrapText="1"/>
    </xf>
    <xf numFmtId="0" fontId="9" fillId="0" borderId="8" xfId="0" applyNumberFormat="1" applyFont="1" applyFill="1" applyBorder="1" applyAlignment="1">
      <alignment horizontal="center" wrapText="1"/>
    </xf>
    <xf numFmtId="0" fontId="10" fillId="2" borderId="10" xfId="0" applyFont="1" applyFill="1" applyBorder="1" applyAlignment="1">
      <alignment wrapText="1"/>
    </xf>
    <xf numFmtId="0" fontId="10" fillId="0" borderId="9" xfId="0" applyNumberFormat="1" applyFont="1" applyFill="1" applyBorder="1" applyAlignment="1">
      <alignment horizontal="center" wrapText="1"/>
    </xf>
    <xf numFmtId="0" fontId="10" fillId="0" borderId="12" xfId="0" applyNumberFormat="1" applyFont="1" applyFill="1" applyBorder="1" applyAlignment="1">
      <alignment horizontal="center" wrapText="1"/>
    </xf>
    <xf numFmtId="2" fontId="10" fillId="0" borderId="12" xfId="0" applyNumberFormat="1" applyFont="1" applyFill="1" applyBorder="1" applyAlignment="1">
      <alignment horizontal="center" wrapText="1"/>
    </xf>
    <xf numFmtId="2" fontId="10" fillId="0" borderId="9" xfId="0" applyNumberFormat="1" applyFont="1" applyFill="1" applyBorder="1" applyAlignment="1">
      <alignment horizontal="center" wrapText="1"/>
    </xf>
    <xf numFmtId="0" fontId="11" fillId="0" borderId="8" xfId="0" applyNumberFormat="1" applyFont="1" applyFill="1" applyBorder="1" applyAlignment="1">
      <alignment horizontal="center" wrapText="1"/>
    </xf>
    <xf numFmtId="2" fontId="11" fillId="0" borderId="8" xfId="0" applyNumberFormat="1" applyFont="1" applyFill="1" applyBorder="1" applyAlignment="1">
      <alignment horizontal="center" wrapText="1"/>
    </xf>
    <xf numFmtId="0" fontId="11" fillId="0" borderId="0" xfId="0" applyNumberFormat="1" applyFont="1" applyFill="1" applyAlignment="1">
      <alignment wrapText="1"/>
    </xf>
    <xf numFmtId="0" fontId="9" fillId="0" borderId="4" xfId="0" applyNumberFormat="1" applyFont="1" applyFill="1" applyBorder="1" applyAlignment="1">
      <alignment horizontal="center" wrapText="1"/>
    </xf>
    <xf numFmtId="0" fontId="9" fillId="0" borderId="11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left" wrapText="1"/>
    </xf>
    <xf numFmtId="0" fontId="10" fillId="0" borderId="6" xfId="0" applyNumberFormat="1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center"/>
    </xf>
    <xf numFmtId="2" fontId="10" fillId="0" borderId="3" xfId="0" applyNumberFormat="1" applyFont="1" applyFill="1" applyBorder="1" applyAlignment="1">
      <alignment horizontal="center" wrapText="1"/>
    </xf>
    <xf numFmtId="0" fontId="11" fillId="0" borderId="9" xfId="0" applyFont="1" applyFill="1" applyBorder="1" applyAlignment="1">
      <alignment horizontal="center"/>
    </xf>
    <xf numFmtId="0" fontId="11" fillId="0" borderId="12" xfId="0" applyFont="1" applyFill="1" applyBorder="1"/>
    <xf numFmtId="0" fontId="11" fillId="0" borderId="12" xfId="0" applyNumberFormat="1" applyFont="1" applyFill="1" applyBorder="1" applyAlignment="1">
      <alignment horizontal="center"/>
    </xf>
    <xf numFmtId="0" fontId="11" fillId="2" borderId="0" xfId="0" applyFont="1" applyFill="1" applyBorder="1"/>
    <xf numFmtId="0" fontId="11" fillId="0" borderId="0" xfId="0" applyFont="1" applyFill="1" applyBorder="1"/>
    <xf numFmtId="0" fontId="11" fillId="0" borderId="2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9" fillId="0" borderId="16" xfId="0" applyNumberFormat="1" applyFont="1" applyFill="1" applyBorder="1" applyAlignment="1">
      <alignment horizontal="center" wrapText="1"/>
    </xf>
    <xf numFmtId="2" fontId="11" fillId="0" borderId="16" xfId="0" applyNumberFormat="1" applyFont="1" applyFill="1" applyBorder="1" applyAlignment="1">
      <alignment horizontal="center" wrapText="1"/>
    </xf>
    <xf numFmtId="49" fontId="10" fillId="0" borderId="0" xfId="0" applyNumberFormat="1" applyFont="1" applyFill="1" applyBorder="1" applyAlignment="1">
      <alignment horizontal="center" wrapText="1"/>
    </xf>
    <xf numFmtId="0" fontId="9" fillId="0" borderId="6" xfId="0" applyNumberFormat="1" applyFont="1" applyFill="1" applyBorder="1" applyAlignment="1">
      <alignment horizontal="right" wrapText="1"/>
    </xf>
    <xf numFmtId="2" fontId="8" fillId="3" borderId="5" xfId="0" applyNumberFormat="1" applyFont="1" applyFill="1" applyBorder="1" applyAlignment="1">
      <alignment horizontal="center" wrapText="1"/>
    </xf>
    <xf numFmtId="2" fontId="8" fillId="3" borderId="11" xfId="0" applyNumberFormat="1" applyFont="1" applyFill="1" applyBorder="1" applyAlignment="1">
      <alignment horizontal="center" wrapText="1"/>
    </xf>
    <xf numFmtId="0" fontId="9" fillId="0" borderId="16" xfId="0" applyFont="1" applyFill="1" applyBorder="1" applyAlignment="1">
      <alignment horizontal="center" wrapText="1"/>
    </xf>
    <xf numFmtId="49" fontId="9" fillId="0" borderId="2" xfId="0" applyNumberFormat="1" applyFont="1" applyFill="1" applyBorder="1" applyAlignment="1">
      <alignment horizontal="center" wrapText="1"/>
    </xf>
    <xf numFmtId="49" fontId="9" fillId="0" borderId="3" xfId="0" applyNumberFormat="1" applyFont="1" applyFill="1" applyBorder="1" applyAlignment="1">
      <alignment horizontal="right" wrapText="1"/>
    </xf>
    <xf numFmtId="49" fontId="9" fillId="0" borderId="6" xfId="0" applyNumberFormat="1" applyFont="1" applyFill="1" applyBorder="1" applyAlignment="1">
      <alignment horizontal="right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2" fontId="9" fillId="2" borderId="6" xfId="0" applyNumberFormat="1" applyFont="1" applyFill="1" applyBorder="1" applyAlignment="1">
      <alignment horizontal="center"/>
    </xf>
    <xf numFmtId="2" fontId="10" fillId="2" borderId="0" xfId="0" applyNumberFormat="1" applyFont="1" applyFill="1" applyBorder="1" applyAlignment="1">
      <alignment horizontal="center" wrapText="1"/>
    </xf>
    <xf numFmtId="2" fontId="11" fillId="0" borderId="14" xfId="0" applyNumberFormat="1" applyFont="1" applyFill="1" applyBorder="1" applyAlignment="1">
      <alignment horizontal="center" wrapText="1"/>
    </xf>
    <xf numFmtId="0" fontId="9" fillId="0" borderId="17" xfId="0" applyFont="1" applyFill="1" applyBorder="1" applyAlignment="1">
      <alignment wrapText="1"/>
    </xf>
    <xf numFmtId="2" fontId="11" fillId="0" borderId="0" xfId="0" applyNumberFormat="1" applyFont="1" applyFill="1" applyAlignment="1">
      <alignment horizontal="center" wrapText="1"/>
    </xf>
    <xf numFmtId="0" fontId="9" fillId="0" borderId="8" xfId="0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9" fillId="0" borderId="13" xfId="0" applyFont="1" applyFill="1" applyBorder="1" applyAlignment="1">
      <alignment horizontal="center"/>
    </xf>
    <xf numFmtId="0" fontId="9" fillId="0" borderId="13" xfId="0" applyNumberFormat="1" applyFont="1" applyFill="1" applyBorder="1" applyAlignment="1">
      <alignment horizontal="center"/>
    </xf>
    <xf numFmtId="1" fontId="9" fillId="0" borderId="0" xfId="0" applyNumberFormat="1" applyFont="1" applyFill="1" applyAlignment="1">
      <alignment wrapText="1"/>
    </xf>
    <xf numFmtId="1" fontId="11" fillId="0" borderId="0" xfId="0" applyNumberFormat="1" applyFont="1" applyFill="1" applyAlignment="1">
      <alignment wrapText="1"/>
    </xf>
    <xf numFmtId="2" fontId="11" fillId="0" borderId="0" xfId="0" applyNumberFormat="1" applyFont="1" applyFill="1" applyAlignment="1">
      <alignment wrapText="1"/>
    </xf>
    <xf numFmtId="0" fontId="11" fillId="0" borderId="0" xfId="0" applyFont="1" applyFill="1" applyAlignment="1">
      <alignment horizontal="left" wrapText="1"/>
    </xf>
    <xf numFmtId="1" fontId="11" fillId="0" borderId="0" xfId="0" applyNumberFormat="1" applyFont="1" applyFill="1" applyAlignment="1">
      <alignment horizontal="left" wrapText="1"/>
    </xf>
    <xf numFmtId="0" fontId="11" fillId="0" borderId="0" xfId="0" applyNumberFormat="1" applyFont="1" applyFill="1" applyAlignment="1">
      <alignment horizontal="left" wrapText="1"/>
    </xf>
    <xf numFmtId="2" fontId="11" fillId="0" borderId="0" xfId="0" applyNumberFormat="1" applyFont="1" applyFill="1" applyAlignment="1">
      <alignment horizontal="left" wrapText="1"/>
    </xf>
    <xf numFmtId="2" fontId="9" fillId="0" borderId="0" xfId="0" applyNumberFormat="1" applyFont="1" applyFill="1" applyAlignment="1">
      <alignment horizontal="left" wrapText="1"/>
    </xf>
    <xf numFmtId="1" fontId="11" fillId="0" borderId="0" xfId="0" applyNumberFormat="1" applyFont="1" applyFill="1" applyBorder="1" applyAlignment="1">
      <alignment wrapText="1"/>
    </xf>
    <xf numFmtId="0" fontId="11" fillId="0" borderId="0" xfId="0" applyNumberFormat="1" applyFont="1" applyFill="1" applyBorder="1" applyAlignment="1">
      <alignment wrapText="1"/>
    </xf>
    <xf numFmtId="2" fontId="11" fillId="0" borderId="0" xfId="0" applyNumberFormat="1" applyFont="1" applyFill="1" applyBorder="1" applyAlignment="1">
      <alignment wrapText="1"/>
    </xf>
    <xf numFmtId="0" fontId="11" fillId="0" borderId="0" xfId="0" applyNumberFormat="1" applyFont="1" applyFill="1" applyAlignment="1">
      <alignment horizontal="center" wrapText="1"/>
    </xf>
    <xf numFmtId="2" fontId="11" fillId="0" borderId="0" xfId="0" applyNumberFormat="1" applyFont="1" applyFill="1" applyAlignment="1">
      <alignment horizontal="right" wrapText="1"/>
    </xf>
    <xf numFmtId="0" fontId="11" fillId="0" borderId="0" xfId="0" applyNumberFormat="1" applyFont="1" applyFill="1" applyAlignment="1">
      <alignment horizontal="right" wrapText="1"/>
    </xf>
    <xf numFmtId="0" fontId="12" fillId="0" borderId="0" xfId="0" applyFont="1"/>
    <xf numFmtId="0" fontId="12" fillId="2" borderId="0" xfId="0" applyFont="1" applyFill="1"/>
    <xf numFmtId="2" fontId="12" fillId="0" borderId="0" xfId="0" applyNumberFormat="1" applyFont="1"/>
    <xf numFmtId="49" fontId="10" fillId="0" borderId="0" xfId="0" applyNumberFormat="1" applyFont="1" applyFill="1" applyBorder="1" applyAlignment="1">
      <alignment horizontal="center" wrapText="1"/>
    </xf>
    <xf numFmtId="0" fontId="9" fillId="0" borderId="6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wrapText="1"/>
    </xf>
    <xf numFmtId="0" fontId="1" fillId="0" borderId="6" xfId="1" applyFont="1" applyFill="1" applyBorder="1" applyAlignment="1">
      <alignment horizontal="center" vertical="center"/>
    </xf>
    <xf numFmtId="0" fontId="9" fillId="0" borderId="0" xfId="0" applyFont="1"/>
    <xf numFmtId="0" fontId="9" fillId="0" borderId="9" xfId="0" applyFont="1" applyFill="1" applyBorder="1" applyAlignment="1">
      <alignment wrapText="1"/>
    </xf>
    <xf numFmtId="0" fontId="9" fillId="2" borderId="0" xfId="0" applyNumberFormat="1" applyFont="1" applyFill="1" applyBorder="1" applyAlignment="1">
      <alignment horizontal="center" wrapText="1"/>
    </xf>
    <xf numFmtId="0" fontId="11" fillId="2" borderId="5" xfId="0" applyFont="1" applyFill="1" applyBorder="1" applyAlignment="1">
      <alignment wrapText="1"/>
    </xf>
    <xf numFmtId="0" fontId="11" fillId="0" borderId="6" xfId="0" applyNumberFormat="1" applyFont="1" applyFill="1" applyBorder="1" applyAlignment="1">
      <alignment horizontal="center" wrapText="1"/>
    </xf>
    <xf numFmtId="2" fontId="10" fillId="0" borderId="9" xfId="0" applyNumberFormat="1" applyFont="1" applyFill="1" applyBorder="1" applyAlignment="1">
      <alignment wrapText="1"/>
    </xf>
    <xf numFmtId="0" fontId="10" fillId="0" borderId="12" xfId="0" applyFont="1" applyFill="1" applyBorder="1" applyAlignment="1">
      <alignment wrapText="1"/>
    </xf>
    <xf numFmtId="2" fontId="10" fillId="0" borderId="10" xfId="0" applyNumberFormat="1" applyFont="1" applyFill="1" applyBorder="1" applyAlignment="1">
      <alignment horizontal="center" wrapText="1"/>
    </xf>
    <xf numFmtId="2" fontId="9" fillId="2" borderId="5" xfId="0" applyNumberFormat="1" applyFont="1" applyFill="1" applyBorder="1" applyAlignment="1">
      <alignment horizontal="center" wrapText="1"/>
    </xf>
    <xf numFmtId="164" fontId="9" fillId="0" borderId="0" xfId="0" applyNumberFormat="1" applyFont="1" applyFill="1" applyAlignment="1">
      <alignment horizontal="center" wrapText="1"/>
    </xf>
    <xf numFmtId="164" fontId="8" fillId="0" borderId="0" xfId="0" applyNumberFormat="1" applyFont="1" applyFill="1" applyAlignment="1">
      <alignment horizontal="center" wrapText="1"/>
    </xf>
    <xf numFmtId="0" fontId="9" fillId="0" borderId="0" xfId="0" applyFont="1" applyFill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9" fillId="3" borderId="0" xfId="0" applyFont="1" applyFill="1" applyBorder="1" applyAlignment="1">
      <alignment vertical="center" wrapText="1"/>
    </xf>
    <xf numFmtId="0" fontId="9" fillId="3" borderId="6" xfId="0" applyNumberFormat="1" applyFont="1" applyFill="1" applyBorder="1" applyAlignment="1">
      <alignment horizontal="center" vertical="center" wrapText="1"/>
    </xf>
    <xf numFmtId="2" fontId="9" fillId="3" borderId="0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2" fontId="9" fillId="0" borderId="5" xfId="0" applyNumberFormat="1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2" fontId="11" fillId="0" borderId="12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vertical="center" wrapText="1"/>
    </xf>
    <xf numFmtId="2" fontId="9" fillId="2" borderId="5" xfId="0" applyNumberFormat="1" applyFont="1" applyFill="1" applyBorder="1" applyAlignment="1">
      <alignment wrapText="1"/>
    </xf>
    <xf numFmtId="0" fontId="9" fillId="2" borderId="6" xfId="0" applyFont="1" applyFill="1" applyBorder="1" applyAlignment="1">
      <alignment horizontal="left" wrapText="1"/>
    </xf>
    <xf numFmtId="49" fontId="9" fillId="2" borderId="6" xfId="0" applyNumberFormat="1" applyFont="1" applyFill="1" applyBorder="1" applyAlignment="1">
      <alignment horizontal="center" wrapText="1"/>
    </xf>
    <xf numFmtId="0" fontId="9" fillId="2" borderId="5" xfId="0" applyNumberFormat="1" applyFont="1" applyFill="1" applyBorder="1" applyAlignment="1">
      <alignment wrapText="1"/>
    </xf>
    <xf numFmtId="0" fontId="9" fillId="2" borderId="6" xfId="0" applyNumberFormat="1" applyFont="1" applyFill="1" applyBorder="1" applyAlignment="1">
      <alignment wrapText="1"/>
    </xf>
    <xf numFmtId="0" fontId="9" fillId="2" borderId="0" xfId="0" applyFont="1" applyFill="1" applyBorder="1" applyAlignment="1">
      <alignment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vertical="center" wrapText="1"/>
    </xf>
    <xf numFmtId="0" fontId="9" fillId="2" borderId="6" xfId="0" applyNumberFormat="1" applyFont="1" applyFill="1" applyBorder="1" applyAlignment="1">
      <alignment vertical="center" wrapText="1"/>
    </xf>
    <xf numFmtId="0" fontId="9" fillId="2" borderId="0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center" wrapText="1"/>
    </xf>
    <xf numFmtId="0" fontId="13" fillId="0" borderId="0" xfId="0" applyFont="1" applyFill="1"/>
    <xf numFmtId="0" fontId="14" fillId="0" borderId="5" xfId="0" applyFont="1" applyFill="1" applyBorder="1" applyAlignment="1">
      <alignment wrapText="1"/>
    </xf>
    <xf numFmtId="0" fontId="14" fillId="0" borderId="0" xfId="0" applyFont="1" applyFill="1" applyBorder="1" applyAlignment="1">
      <alignment wrapText="1"/>
    </xf>
    <xf numFmtId="0" fontId="14" fillId="0" borderId="6" xfId="0" applyNumberFormat="1" applyFont="1" applyFill="1" applyBorder="1" applyAlignment="1">
      <alignment horizontal="center" wrapText="1"/>
    </xf>
    <xf numFmtId="2" fontId="14" fillId="0" borderId="0" xfId="0" applyNumberFormat="1" applyFont="1" applyFill="1" applyBorder="1" applyAlignment="1">
      <alignment horizontal="center" wrapText="1"/>
    </xf>
    <xf numFmtId="2" fontId="14" fillId="0" borderId="6" xfId="0" applyNumberFormat="1" applyFont="1" applyFill="1" applyBorder="1" applyAlignment="1">
      <alignment horizontal="center" wrapText="1"/>
    </xf>
    <xf numFmtId="0" fontId="14" fillId="0" borderId="6" xfId="0" applyFont="1" applyFill="1" applyBorder="1" applyAlignment="1">
      <alignment wrapText="1"/>
    </xf>
    <xf numFmtId="0" fontId="14" fillId="0" borderId="0" xfId="0" applyNumberFormat="1" applyFont="1" applyFill="1" applyBorder="1" applyAlignment="1">
      <alignment horizontal="center" wrapText="1"/>
    </xf>
    <xf numFmtId="0" fontId="0" fillId="0" borderId="0" xfId="0" applyFont="1" applyFill="1"/>
    <xf numFmtId="1" fontId="11" fillId="0" borderId="9" xfId="0" applyNumberFormat="1" applyFont="1" applyFill="1" applyBorder="1" applyAlignment="1">
      <alignment horizontal="center"/>
    </xf>
    <xf numFmtId="0" fontId="14" fillId="0" borderId="11" xfId="0" applyNumberFormat="1" applyFont="1" applyFill="1" applyBorder="1" applyAlignment="1">
      <alignment horizontal="center" wrapText="1"/>
    </xf>
    <xf numFmtId="2" fontId="11" fillId="0" borderId="4" xfId="0" applyNumberFormat="1" applyFont="1" applyFill="1" applyBorder="1" applyAlignment="1">
      <alignment horizontal="center"/>
    </xf>
    <xf numFmtId="0" fontId="11" fillId="0" borderId="3" xfId="0" applyNumberFormat="1" applyFont="1" applyFill="1" applyBorder="1" applyAlignment="1">
      <alignment horizontal="center"/>
    </xf>
    <xf numFmtId="0" fontId="9" fillId="0" borderId="14" xfId="0" applyFont="1" applyFill="1" applyBorder="1" applyAlignment="1">
      <alignment wrapText="1"/>
    </xf>
    <xf numFmtId="0" fontId="9" fillId="0" borderId="13" xfId="0" applyFont="1" applyFill="1" applyBorder="1" applyAlignment="1">
      <alignment wrapText="1"/>
    </xf>
    <xf numFmtId="0" fontId="10" fillId="0" borderId="12" xfId="0" applyNumberFormat="1" applyFont="1" applyFill="1" applyBorder="1" applyAlignment="1">
      <alignment horizontal="center"/>
    </xf>
    <xf numFmtId="0" fontId="10" fillId="0" borderId="9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0" fontId="1" fillId="0" borderId="24" xfId="0" applyNumberFormat="1" applyFont="1" applyFill="1" applyBorder="1" applyAlignment="1">
      <alignment horizontal="center" wrapText="1"/>
    </xf>
    <xf numFmtId="0" fontId="0" fillId="0" borderId="0" xfId="0" applyFont="1" applyAlignment="1">
      <alignment vertical="center"/>
    </xf>
    <xf numFmtId="2" fontId="10" fillId="0" borderId="16" xfId="0" applyNumberFormat="1" applyFont="1" applyFill="1" applyBorder="1" applyAlignment="1">
      <alignment horizontal="center" wrapText="1"/>
    </xf>
    <xf numFmtId="2" fontId="10" fillId="0" borderId="8" xfId="0" applyNumberFormat="1" applyFont="1" applyFill="1" applyBorder="1" applyAlignment="1">
      <alignment horizontal="center" wrapText="1"/>
    </xf>
    <xf numFmtId="2" fontId="10" fillId="0" borderId="13" xfId="0" applyNumberFormat="1" applyFont="1" applyFill="1" applyBorder="1" applyAlignment="1">
      <alignment horizontal="center" wrapText="1"/>
    </xf>
    <xf numFmtId="0" fontId="10" fillId="0" borderId="10" xfId="0" applyNumberFormat="1" applyFont="1" applyFill="1" applyBorder="1" applyAlignment="1">
      <alignment horizontal="center"/>
    </xf>
    <xf numFmtId="0" fontId="10" fillId="0" borderId="9" xfId="0" applyNumberFormat="1" applyFont="1" applyFill="1" applyBorder="1"/>
    <xf numFmtId="2" fontId="11" fillId="3" borderId="12" xfId="0" applyNumberFormat="1" applyFont="1" applyFill="1" applyBorder="1" applyAlignment="1">
      <alignment horizontal="center" wrapText="1"/>
    </xf>
    <xf numFmtId="2" fontId="11" fillId="3" borderId="9" xfId="0" applyNumberFormat="1" applyFont="1" applyFill="1" applyBorder="1" applyAlignment="1">
      <alignment horizontal="center" wrapText="1"/>
    </xf>
    <xf numFmtId="0" fontId="9" fillId="0" borderId="0" xfId="0" applyFont="1" applyFill="1" applyAlignment="1">
      <alignment horizontal="left" wrapText="1"/>
    </xf>
    <xf numFmtId="0" fontId="8" fillId="0" borderId="0" xfId="0" applyFont="1" applyFill="1" applyAlignment="1">
      <alignment horizontal="left" wrapText="1"/>
    </xf>
    <xf numFmtId="0" fontId="8" fillId="0" borderId="10" xfId="0" applyFont="1" applyFill="1" applyBorder="1" applyAlignment="1">
      <alignment horizontal="left" wrapText="1"/>
    </xf>
    <xf numFmtId="0" fontId="8" fillId="0" borderId="12" xfId="0" applyFont="1" applyFill="1" applyBorder="1" applyAlignment="1">
      <alignment horizontal="left"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565"/>
  <sheetViews>
    <sheetView tabSelected="1" topLeftCell="A964" zoomScale="110" zoomScaleNormal="110" zoomScaleSheetLayoutView="50" workbookViewId="0">
      <selection activeCell="C941" sqref="C941"/>
    </sheetView>
  </sheetViews>
  <sheetFormatPr defaultRowHeight="15"/>
  <cols>
    <col min="1" max="1" width="29" style="196" customWidth="1"/>
    <col min="2" max="2" width="27.85546875" style="258" customWidth="1"/>
    <col min="3" max="3" width="10.5703125" style="269" customWidth="1"/>
    <col min="4" max="4" width="8.85546875" style="84" customWidth="1"/>
    <col min="5" max="5" width="11.7109375" style="84" customWidth="1"/>
    <col min="6" max="6" width="9" style="84" customWidth="1"/>
    <col min="7" max="7" width="10.42578125" style="84" customWidth="1"/>
    <col min="8" max="8" width="8" style="84" customWidth="1"/>
    <col min="9" max="9" width="15.140625" style="84" customWidth="1"/>
    <col min="10" max="10" width="8.5703125" style="84" customWidth="1"/>
    <col min="11" max="11" width="15.28515625" style="1" customWidth="1"/>
  </cols>
  <sheetData>
    <row r="1" spans="1:11">
      <c r="A1" s="65" t="s">
        <v>260</v>
      </c>
      <c r="B1" s="66"/>
      <c r="C1" s="67"/>
      <c r="D1" s="68"/>
      <c r="E1" s="69"/>
      <c r="F1" s="70"/>
      <c r="G1" s="70"/>
      <c r="H1" s="70" t="s">
        <v>261</v>
      </c>
      <c r="I1" s="68"/>
      <c r="J1" s="71"/>
    </row>
    <row r="2" spans="1:11">
      <c r="A2" s="65" t="s">
        <v>262</v>
      </c>
      <c r="B2" s="66"/>
      <c r="C2" s="67"/>
      <c r="D2" s="68"/>
      <c r="E2" s="69"/>
      <c r="F2" s="70"/>
      <c r="G2" s="70"/>
      <c r="H2" s="72" t="s">
        <v>0</v>
      </c>
      <c r="I2" s="68"/>
      <c r="J2" s="71"/>
    </row>
    <row r="3" spans="1:11">
      <c r="A3" s="65" t="s">
        <v>263</v>
      </c>
      <c r="B3" s="66"/>
      <c r="C3" s="67"/>
      <c r="D3" s="68"/>
      <c r="E3" s="69"/>
      <c r="F3" s="70"/>
      <c r="G3" s="70"/>
      <c r="H3" s="70" t="s">
        <v>1</v>
      </c>
      <c r="I3" s="70"/>
      <c r="J3" s="71"/>
    </row>
    <row r="4" spans="1:11">
      <c r="A4" s="65"/>
      <c r="B4" s="66"/>
      <c r="C4" s="67"/>
      <c r="D4" s="68"/>
      <c r="E4" s="69"/>
      <c r="F4" s="70"/>
      <c r="G4" s="70"/>
      <c r="H4" s="70"/>
      <c r="I4" s="70"/>
      <c r="J4" s="71"/>
    </row>
    <row r="5" spans="1:11">
      <c r="A5" s="65"/>
      <c r="B5" s="66"/>
      <c r="C5" s="67"/>
      <c r="D5" s="68"/>
      <c r="E5" s="69"/>
      <c r="F5" s="70"/>
      <c r="G5" s="70"/>
      <c r="H5" s="70"/>
      <c r="I5" s="70"/>
      <c r="J5" s="68"/>
    </row>
    <row r="6" spans="1:11">
      <c r="A6" s="65"/>
      <c r="B6" s="66"/>
      <c r="C6" s="67"/>
      <c r="D6" s="68"/>
      <c r="E6" s="69"/>
      <c r="F6" s="70"/>
      <c r="G6" s="70"/>
      <c r="H6" s="70"/>
      <c r="I6" s="70"/>
      <c r="J6" s="70"/>
    </row>
    <row r="7" spans="1:11">
      <c r="A7" s="73"/>
      <c r="B7" s="74"/>
      <c r="C7" s="75"/>
      <c r="D7" s="75"/>
      <c r="E7" s="75"/>
      <c r="F7" s="75"/>
      <c r="G7" s="75"/>
      <c r="H7" s="75"/>
      <c r="I7" s="75"/>
      <c r="J7" s="75"/>
    </row>
    <row r="8" spans="1:11">
      <c r="A8" s="65"/>
      <c r="B8" s="66"/>
      <c r="C8" s="76" t="s">
        <v>478</v>
      </c>
      <c r="D8" s="76"/>
      <c r="E8" s="76"/>
      <c r="F8" s="76"/>
      <c r="G8" s="76"/>
      <c r="H8" s="76"/>
      <c r="I8" s="76"/>
      <c r="J8" s="71"/>
    </row>
    <row r="9" spans="1:11">
      <c r="A9" s="65"/>
      <c r="B9" s="66"/>
      <c r="C9" s="77" t="s">
        <v>2</v>
      </c>
      <c r="D9" s="77"/>
      <c r="E9" s="77"/>
      <c r="F9" s="77"/>
      <c r="G9" s="77"/>
      <c r="H9" s="77"/>
      <c r="I9" s="77"/>
      <c r="J9" s="71"/>
    </row>
    <row r="10" spans="1:11">
      <c r="A10" s="73"/>
      <c r="B10" s="74"/>
      <c r="C10" s="78" t="s">
        <v>408</v>
      </c>
      <c r="D10" s="78"/>
      <c r="E10" s="78"/>
      <c r="F10" s="78"/>
      <c r="G10" s="77"/>
      <c r="H10" s="77"/>
      <c r="I10" s="77"/>
      <c r="J10" s="71"/>
    </row>
    <row r="11" spans="1:11">
      <c r="A11" s="73"/>
      <c r="B11" s="74"/>
      <c r="C11" s="79"/>
      <c r="D11" s="71"/>
      <c r="E11" s="70" t="s">
        <v>3</v>
      </c>
      <c r="F11" s="70"/>
      <c r="G11" s="70"/>
      <c r="H11" s="71"/>
      <c r="I11" s="71"/>
      <c r="J11" s="71"/>
    </row>
    <row r="12" spans="1:11" ht="15.75" thickBot="1">
      <c r="A12" s="80" t="s">
        <v>4</v>
      </c>
      <c r="B12" s="81"/>
      <c r="C12" s="82"/>
      <c r="D12" s="83"/>
    </row>
    <row r="13" spans="1:11" ht="33.75" customHeight="1">
      <c r="A13" s="85" t="s">
        <v>5</v>
      </c>
      <c r="B13" s="86"/>
      <c r="C13" s="87" t="s">
        <v>6</v>
      </c>
      <c r="D13" s="88" t="s">
        <v>7</v>
      </c>
      <c r="E13" s="89" t="s">
        <v>7</v>
      </c>
      <c r="F13" s="88" t="s">
        <v>8</v>
      </c>
      <c r="G13" s="90"/>
      <c r="H13" s="91"/>
      <c r="I13" s="88" t="s">
        <v>9</v>
      </c>
      <c r="J13" s="92" t="s">
        <v>10</v>
      </c>
      <c r="K13" s="3" t="s">
        <v>11</v>
      </c>
    </row>
    <row r="14" spans="1:11" ht="39.75" customHeight="1" thickBot="1">
      <c r="A14" s="93" t="s">
        <v>12</v>
      </c>
      <c r="B14" s="94"/>
      <c r="C14" s="95" t="s">
        <v>13</v>
      </c>
      <c r="D14" s="96" t="s">
        <v>14</v>
      </c>
      <c r="E14" s="97" t="s">
        <v>14</v>
      </c>
      <c r="F14" s="98"/>
      <c r="G14" s="99"/>
      <c r="H14" s="100"/>
      <c r="I14" s="96" t="s">
        <v>15</v>
      </c>
      <c r="J14" s="101"/>
      <c r="K14" s="34"/>
    </row>
    <row r="15" spans="1:11" ht="16.5" customHeight="1" thickBot="1">
      <c r="A15" s="102"/>
      <c r="B15" s="103"/>
      <c r="C15" s="104"/>
      <c r="D15" s="105" t="s">
        <v>16</v>
      </c>
      <c r="E15" s="105" t="s">
        <v>17</v>
      </c>
      <c r="F15" s="105" t="s">
        <v>18</v>
      </c>
      <c r="G15" s="105" t="s">
        <v>19</v>
      </c>
      <c r="H15" s="106" t="s">
        <v>20</v>
      </c>
      <c r="I15" s="106" t="s">
        <v>21</v>
      </c>
      <c r="J15" s="106" t="s">
        <v>22</v>
      </c>
      <c r="K15" s="44"/>
    </row>
    <row r="16" spans="1:11">
      <c r="A16" s="85"/>
      <c r="B16" s="107" t="s">
        <v>23</v>
      </c>
      <c r="C16" s="108"/>
      <c r="D16" s="109"/>
      <c r="E16" s="110"/>
      <c r="F16" s="111"/>
      <c r="G16" s="111"/>
      <c r="H16" s="112"/>
      <c r="I16" s="101"/>
      <c r="J16" s="101"/>
      <c r="K16" s="34"/>
    </row>
    <row r="17" spans="1:11" ht="26.25">
      <c r="A17" s="113" t="s">
        <v>330</v>
      </c>
      <c r="B17" s="114"/>
      <c r="C17" s="115" t="s">
        <v>395</v>
      </c>
      <c r="D17" s="109"/>
      <c r="E17" s="116"/>
      <c r="F17" s="109">
        <v>5.44</v>
      </c>
      <c r="G17" s="116">
        <v>7.07</v>
      </c>
      <c r="H17" s="116">
        <v>28.4</v>
      </c>
      <c r="I17" s="109">
        <v>202.64</v>
      </c>
      <c r="J17" s="109">
        <v>0.86</v>
      </c>
      <c r="K17" s="34" t="s">
        <v>24</v>
      </c>
    </row>
    <row r="18" spans="1:11">
      <c r="A18" s="113"/>
      <c r="B18" s="114" t="s">
        <v>25</v>
      </c>
      <c r="C18" s="115"/>
      <c r="D18" s="109">
        <v>13.5</v>
      </c>
      <c r="E18" s="116">
        <v>13.5</v>
      </c>
      <c r="F18" s="116"/>
      <c r="G18" s="116"/>
      <c r="H18" s="116"/>
      <c r="I18" s="109"/>
      <c r="J18" s="109"/>
      <c r="K18" s="34"/>
    </row>
    <row r="19" spans="1:11">
      <c r="A19" s="113"/>
      <c r="B19" s="114" t="s">
        <v>26</v>
      </c>
      <c r="C19" s="115"/>
      <c r="D19" s="109">
        <v>10</v>
      </c>
      <c r="E19" s="116">
        <v>10</v>
      </c>
      <c r="F19" s="116"/>
      <c r="G19" s="117"/>
      <c r="H19" s="116"/>
      <c r="I19" s="117"/>
      <c r="J19" s="109"/>
      <c r="K19" s="34"/>
    </row>
    <row r="20" spans="1:11">
      <c r="A20" s="113"/>
      <c r="B20" s="114" t="s">
        <v>27</v>
      </c>
      <c r="C20" s="115"/>
      <c r="D20" s="109">
        <v>90</v>
      </c>
      <c r="E20" s="116">
        <v>90</v>
      </c>
      <c r="F20" s="116"/>
      <c r="G20" s="117"/>
      <c r="H20" s="116"/>
      <c r="I20" s="117"/>
      <c r="J20" s="109"/>
      <c r="K20" s="34"/>
    </row>
    <row r="21" spans="1:11">
      <c r="A21" s="113"/>
      <c r="B21" s="114" t="s">
        <v>28</v>
      </c>
      <c r="C21" s="115"/>
      <c r="D21" s="109">
        <v>68</v>
      </c>
      <c r="E21" s="116">
        <v>68</v>
      </c>
      <c r="F21" s="116"/>
      <c r="G21" s="117"/>
      <c r="H21" s="116"/>
      <c r="I21" s="117"/>
      <c r="J21" s="109"/>
      <c r="K21" s="34"/>
    </row>
    <row r="22" spans="1:11">
      <c r="A22" s="113"/>
      <c r="B22" s="114" t="s">
        <v>29</v>
      </c>
      <c r="C22" s="115"/>
      <c r="D22" s="109">
        <v>2.5</v>
      </c>
      <c r="E22" s="116">
        <v>2.5</v>
      </c>
      <c r="F22" s="116"/>
      <c r="G22" s="117"/>
      <c r="H22" s="116"/>
      <c r="I22" s="117"/>
      <c r="J22" s="109"/>
      <c r="K22" s="34"/>
    </row>
    <row r="23" spans="1:11">
      <c r="A23" s="113"/>
      <c r="B23" s="118" t="s">
        <v>225</v>
      </c>
      <c r="C23" s="115"/>
      <c r="D23" s="109">
        <v>0.5</v>
      </c>
      <c r="E23" s="116">
        <v>0.5</v>
      </c>
      <c r="F23" s="116"/>
      <c r="G23" s="117"/>
      <c r="H23" s="116"/>
      <c r="I23" s="117"/>
      <c r="J23" s="109"/>
      <c r="K23" s="34"/>
    </row>
    <row r="24" spans="1:11">
      <c r="A24" s="113"/>
      <c r="B24" s="114" t="s">
        <v>31</v>
      </c>
      <c r="C24" s="119"/>
      <c r="D24" s="120">
        <v>5</v>
      </c>
      <c r="E24" s="119">
        <v>5</v>
      </c>
      <c r="F24" s="116"/>
      <c r="G24" s="117"/>
      <c r="H24" s="116"/>
      <c r="I24" s="117"/>
      <c r="J24" s="109"/>
      <c r="K24" s="34"/>
    </row>
    <row r="25" spans="1:11">
      <c r="A25" s="113" t="s">
        <v>32</v>
      </c>
      <c r="B25" s="114"/>
      <c r="C25" s="115">
        <v>180</v>
      </c>
      <c r="D25" s="111"/>
      <c r="E25" s="111"/>
      <c r="F25" s="109">
        <v>2.8494000000000002</v>
      </c>
      <c r="G25" s="116">
        <v>2.4102000000000001</v>
      </c>
      <c r="H25" s="116">
        <v>10.35</v>
      </c>
      <c r="I25" s="109">
        <v>74.58</v>
      </c>
      <c r="J25" s="109">
        <v>1.17</v>
      </c>
      <c r="K25" s="34" t="s">
        <v>467</v>
      </c>
    </row>
    <row r="26" spans="1:11">
      <c r="A26" s="113"/>
      <c r="B26" s="114" t="s">
        <v>33</v>
      </c>
      <c r="C26" s="115"/>
      <c r="D26" s="116">
        <v>2.5</v>
      </c>
      <c r="E26" s="116">
        <v>2.5</v>
      </c>
      <c r="F26" s="109"/>
      <c r="G26" s="109"/>
      <c r="H26" s="109"/>
      <c r="I26" s="109"/>
      <c r="J26" s="109"/>
      <c r="K26" s="34"/>
    </row>
    <row r="27" spans="1:11">
      <c r="A27" s="113"/>
      <c r="B27" s="114" t="s">
        <v>29</v>
      </c>
      <c r="C27" s="115"/>
      <c r="D27" s="116">
        <v>6</v>
      </c>
      <c r="E27" s="116">
        <v>6</v>
      </c>
      <c r="F27" s="109"/>
      <c r="G27" s="116"/>
      <c r="H27" s="116"/>
      <c r="I27" s="109"/>
      <c r="J27" s="109"/>
      <c r="K27" s="34"/>
    </row>
    <row r="28" spans="1:11">
      <c r="A28" s="121"/>
      <c r="B28" s="114" t="s">
        <v>27</v>
      </c>
      <c r="C28" s="115"/>
      <c r="D28" s="116">
        <v>90</v>
      </c>
      <c r="E28" s="116">
        <v>90</v>
      </c>
      <c r="F28" s="109"/>
      <c r="G28" s="116"/>
      <c r="H28" s="116"/>
      <c r="I28" s="109"/>
      <c r="J28" s="109"/>
      <c r="K28" s="34"/>
    </row>
    <row r="29" spans="1:11">
      <c r="A29" s="121"/>
      <c r="B29" s="114" t="s">
        <v>28</v>
      </c>
      <c r="C29" s="115"/>
      <c r="D29" s="116">
        <v>108</v>
      </c>
      <c r="E29" s="116">
        <v>108</v>
      </c>
      <c r="F29" s="109"/>
      <c r="G29" s="116"/>
      <c r="H29" s="116"/>
      <c r="I29" s="109"/>
      <c r="J29" s="109"/>
      <c r="K29" s="34"/>
    </row>
    <row r="30" spans="1:11">
      <c r="A30" s="113" t="s">
        <v>215</v>
      </c>
      <c r="B30" s="114"/>
      <c r="C30" s="195" t="s">
        <v>35</v>
      </c>
      <c r="D30" s="439"/>
      <c r="E30" s="265"/>
      <c r="F30" s="419">
        <v>2.29</v>
      </c>
      <c r="G30" s="142">
        <v>4.5</v>
      </c>
      <c r="H30" s="141">
        <v>15.489999999999997</v>
      </c>
      <c r="I30" s="419">
        <v>111.59999999999998</v>
      </c>
      <c r="J30" s="419"/>
      <c r="K30" s="440" t="s">
        <v>468</v>
      </c>
    </row>
    <row r="31" spans="1:11">
      <c r="A31" s="113"/>
      <c r="B31" s="114" t="s">
        <v>36</v>
      </c>
      <c r="C31" s="115"/>
      <c r="D31" s="109">
        <v>30</v>
      </c>
      <c r="E31" s="116">
        <v>30</v>
      </c>
      <c r="F31" s="109"/>
      <c r="G31" s="116"/>
      <c r="H31" s="116"/>
      <c r="I31" s="109"/>
      <c r="J31" s="109"/>
      <c r="K31" s="34"/>
    </row>
    <row r="32" spans="1:11" ht="15.75" thickBot="1">
      <c r="A32" s="113"/>
      <c r="B32" s="114" t="s">
        <v>31</v>
      </c>
      <c r="C32" s="115"/>
      <c r="D32" s="109">
        <v>5</v>
      </c>
      <c r="E32" s="116">
        <v>5</v>
      </c>
      <c r="F32" s="109" t="s">
        <v>3</v>
      </c>
      <c r="G32" s="116"/>
      <c r="H32" s="116"/>
      <c r="I32" s="109"/>
      <c r="J32" s="109"/>
      <c r="K32" s="34"/>
    </row>
    <row r="33" spans="1:11" ht="15.75" thickBot="1">
      <c r="A33" s="122" t="s">
        <v>37</v>
      </c>
      <c r="B33" s="123"/>
      <c r="C33" s="244">
        <v>400</v>
      </c>
      <c r="D33" s="418"/>
      <c r="E33" s="349"/>
      <c r="F33" s="221">
        <f>F17+F25+F30</f>
        <v>10.5794</v>
      </c>
      <c r="G33" s="221">
        <f t="shared" ref="G33:J33" si="0">G17+G25+G30</f>
        <v>13.9802</v>
      </c>
      <c r="H33" s="221">
        <f t="shared" si="0"/>
        <v>54.239999999999995</v>
      </c>
      <c r="I33" s="221">
        <f t="shared" si="0"/>
        <v>388.81999999999994</v>
      </c>
      <c r="J33" s="221">
        <f t="shared" si="0"/>
        <v>2.0299999999999998</v>
      </c>
      <c r="K33" s="44"/>
    </row>
    <row r="34" spans="1:11">
      <c r="A34" s="85"/>
      <c r="B34" s="107" t="s">
        <v>38</v>
      </c>
      <c r="C34" s="115"/>
      <c r="D34" s="109"/>
      <c r="E34" s="116"/>
      <c r="F34" s="116"/>
      <c r="G34" s="116"/>
      <c r="H34" s="116"/>
      <c r="I34" s="109"/>
      <c r="J34" s="109"/>
      <c r="K34" s="34"/>
    </row>
    <row r="35" spans="1:11">
      <c r="A35" s="113" t="s">
        <v>247</v>
      </c>
      <c r="B35" s="118"/>
      <c r="C35" s="115">
        <v>180</v>
      </c>
      <c r="D35" s="117">
        <v>180</v>
      </c>
      <c r="E35" s="116">
        <v>180</v>
      </c>
      <c r="F35" s="117">
        <v>0.9</v>
      </c>
      <c r="G35" s="116"/>
      <c r="H35" s="117">
        <v>18.18</v>
      </c>
      <c r="I35" s="109">
        <v>76</v>
      </c>
      <c r="J35" s="109">
        <v>3.6</v>
      </c>
      <c r="K35" s="34" t="s">
        <v>201</v>
      </c>
    </row>
    <row r="36" spans="1:11" ht="15.75" thickBot="1">
      <c r="A36" s="113" t="s">
        <v>137</v>
      </c>
      <c r="B36" s="118"/>
      <c r="C36" s="115"/>
      <c r="D36" s="117"/>
      <c r="E36" s="116"/>
      <c r="F36" s="117"/>
      <c r="G36" s="116"/>
      <c r="H36" s="117"/>
      <c r="I36" s="109"/>
      <c r="J36" s="109"/>
      <c r="K36" s="34"/>
    </row>
    <row r="37" spans="1:11" ht="15.75" thickBot="1">
      <c r="A37" s="122" t="s">
        <v>37</v>
      </c>
      <c r="B37" s="123"/>
      <c r="C37" s="244">
        <v>180</v>
      </c>
      <c r="D37" s="418"/>
      <c r="E37" s="416"/>
      <c r="F37" s="221">
        <f>F35</f>
        <v>0.9</v>
      </c>
      <c r="G37" s="221">
        <f>G35</f>
        <v>0</v>
      </c>
      <c r="H37" s="221">
        <f>H35</f>
        <v>18.18</v>
      </c>
      <c r="I37" s="221">
        <f>I35</f>
        <v>76</v>
      </c>
      <c r="J37" s="221">
        <f>J35</f>
        <v>3.6</v>
      </c>
      <c r="K37" s="44"/>
    </row>
    <row r="38" spans="1:11">
      <c r="A38" s="125"/>
      <c r="B38" s="114" t="s">
        <v>40</v>
      </c>
      <c r="C38" s="126"/>
      <c r="D38" s="89"/>
      <c r="E38" s="112"/>
      <c r="F38" s="127"/>
      <c r="G38" s="128"/>
      <c r="H38" s="128"/>
      <c r="I38" s="128"/>
      <c r="J38" s="127"/>
      <c r="K38" s="34"/>
    </row>
    <row r="39" spans="1:11" ht="30" customHeight="1">
      <c r="A39" s="113" t="s">
        <v>396</v>
      </c>
      <c r="B39" s="118"/>
      <c r="C39" s="129">
        <v>60</v>
      </c>
      <c r="D39" s="116"/>
      <c r="E39" s="130"/>
      <c r="F39" s="109">
        <v>0.65</v>
      </c>
      <c r="G39" s="116">
        <v>0.11</v>
      </c>
      <c r="H39" s="116">
        <v>5.17</v>
      </c>
      <c r="I39" s="116">
        <v>24.24</v>
      </c>
      <c r="J39" s="117">
        <v>3.75</v>
      </c>
      <c r="K39" s="321" t="s">
        <v>397</v>
      </c>
    </row>
    <row r="40" spans="1:11">
      <c r="A40" s="113"/>
      <c r="B40" s="118" t="s">
        <v>79</v>
      </c>
      <c r="C40" s="129"/>
      <c r="D40" s="116">
        <v>56.28</v>
      </c>
      <c r="E40" s="130">
        <v>45</v>
      </c>
      <c r="F40" s="109"/>
      <c r="G40" s="116"/>
      <c r="H40" s="116"/>
      <c r="I40" s="116"/>
      <c r="J40" s="117"/>
      <c r="K40" s="321"/>
    </row>
    <row r="41" spans="1:11">
      <c r="A41" s="113"/>
      <c r="B41" s="118" t="s">
        <v>398</v>
      </c>
      <c r="C41" s="129"/>
      <c r="D41" s="116">
        <v>17.100000000000001</v>
      </c>
      <c r="E41" s="130">
        <v>15</v>
      </c>
      <c r="F41" s="117"/>
      <c r="G41" s="116"/>
      <c r="H41" s="116"/>
      <c r="I41" s="116"/>
      <c r="J41" s="117"/>
      <c r="K41" s="321"/>
    </row>
    <row r="42" spans="1:11">
      <c r="A42" s="113"/>
      <c r="B42" s="118" t="s">
        <v>59</v>
      </c>
      <c r="C42" s="129"/>
      <c r="D42" s="116">
        <v>0.6</v>
      </c>
      <c r="E42" s="130">
        <v>0.6</v>
      </c>
      <c r="F42" s="117"/>
      <c r="G42" s="116"/>
      <c r="H42" s="116"/>
      <c r="I42" s="116"/>
      <c r="J42" s="117"/>
      <c r="K42" s="321"/>
    </row>
    <row r="43" spans="1:11" ht="39">
      <c r="A43" s="113" t="s">
        <v>443</v>
      </c>
      <c r="B43" s="114"/>
      <c r="C43" s="129" t="s">
        <v>320</v>
      </c>
      <c r="D43" s="116"/>
      <c r="E43" s="130"/>
      <c r="F43" s="117">
        <v>3.9143558629838799</v>
      </c>
      <c r="G43" s="116">
        <v>7.0357508904505384</v>
      </c>
      <c r="H43" s="116">
        <v>15.715826405369199</v>
      </c>
      <c r="I43" s="116">
        <v>150.48622137076725</v>
      </c>
      <c r="J43" s="117">
        <v>6.59</v>
      </c>
      <c r="K43" s="43" t="s">
        <v>314</v>
      </c>
    </row>
    <row r="44" spans="1:11">
      <c r="A44" s="113"/>
      <c r="B44" s="114" t="s">
        <v>277</v>
      </c>
      <c r="C44" s="131"/>
      <c r="D44" s="115">
        <v>26.3</v>
      </c>
      <c r="E44" s="132">
        <v>17.100000000000001</v>
      </c>
      <c r="F44" s="109"/>
      <c r="G44" s="116"/>
      <c r="H44" s="116"/>
      <c r="I44" s="116"/>
      <c r="J44" s="117"/>
      <c r="K44" s="34"/>
    </row>
    <row r="45" spans="1:11">
      <c r="A45" s="113"/>
      <c r="B45" s="114" t="s">
        <v>280</v>
      </c>
      <c r="C45" s="131"/>
      <c r="D45" s="115">
        <v>17.100000000000001</v>
      </c>
      <c r="E45" s="132">
        <v>17.100000000000001</v>
      </c>
      <c r="F45" s="109"/>
      <c r="G45" s="116"/>
      <c r="H45" s="116"/>
      <c r="I45" s="116"/>
      <c r="J45" s="117"/>
      <c r="K45" s="34"/>
    </row>
    <row r="46" spans="1:11">
      <c r="A46" s="113"/>
      <c r="B46" s="114" t="s">
        <v>41</v>
      </c>
      <c r="C46" s="131"/>
      <c r="D46" s="115">
        <v>1.79</v>
      </c>
      <c r="E46" s="132">
        <v>1.5</v>
      </c>
      <c r="F46" s="109"/>
      <c r="G46" s="116"/>
      <c r="H46" s="116"/>
      <c r="I46" s="116"/>
      <c r="J46" s="117"/>
      <c r="K46" s="34"/>
    </row>
    <row r="47" spans="1:11">
      <c r="A47" s="113"/>
      <c r="B47" s="114" t="s">
        <v>42</v>
      </c>
      <c r="C47" s="131"/>
      <c r="D47" s="115">
        <v>1.44</v>
      </c>
      <c r="E47" s="132">
        <v>1.2</v>
      </c>
      <c r="F47" s="109"/>
      <c r="G47" s="116"/>
      <c r="H47" s="116"/>
      <c r="I47" s="116"/>
      <c r="J47" s="117"/>
      <c r="K47" s="34"/>
    </row>
    <row r="48" spans="1:11">
      <c r="A48" s="113"/>
      <c r="B48" s="114" t="s">
        <v>43</v>
      </c>
      <c r="C48" s="131"/>
      <c r="D48" s="115">
        <v>1.5</v>
      </c>
      <c r="E48" s="132">
        <v>1.5</v>
      </c>
      <c r="F48" s="109"/>
      <c r="G48" s="116"/>
      <c r="H48" s="116"/>
      <c r="I48" s="116"/>
      <c r="J48" s="117"/>
      <c r="K48" s="34"/>
    </row>
    <row r="49" spans="1:11">
      <c r="A49" s="113"/>
      <c r="B49" s="118" t="s">
        <v>225</v>
      </c>
      <c r="C49" s="131"/>
      <c r="D49" s="115">
        <v>0.15</v>
      </c>
      <c r="E49" s="132">
        <v>0.15</v>
      </c>
      <c r="F49" s="109"/>
      <c r="G49" s="116"/>
      <c r="H49" s="116"/>
      <c r="I49" s="116"/>
      <c r="J49" s="117"/>
      <c r="K49" s="34"/>
    </row>
    <row r="50" spans="1:11">
      <c r="A50" s="113"/>
      <c r="B50" s="114" t="s">
        <v>44</v>
      </c>
      <c r="C50" s="131"/>
      <c r="D50" s="133"/>
      <c r="E50" s="132">
        <v>21.5</v>
      </c>
      <c r="F50" s="109"/>
      <c r="G50" s="116"/>
      <c r="H50" s="116"/>
      <c r="I50" s="116"/>
      <c r="J50" s="117"/>
      <c r="K50" s="34"/>
    </row>
    <row r="51" spans="1:11">
      <c r="A51" s="113"/>
      <c r="B51" s="114" t="s">
        <v>182</v>
      </c>
      <c r="C51" s="131"/>
      <c r="D51" s="133"/>
      <c r="E51" s="134">
        <v>15</v>
      </c>
      <c r="F51" s="117"/>
      <c r="G51" s="116"/>
      <c r="H51" s="116"/>
      <c r="I51" s="116"/>
      <c r="J51" s="117"/>
      <c r="K51" s="34"/>
    </row>
    <row r="52" spans="1:11">
      <c r="A52" s="113"/>
      <c r="B52" s="114" t="s">
        <v>45</v>
      </c>
      <c r="C52" s="129"/>
      <c r="D52" s="116">
        <v>79.8</v>
      </c>
      <c r="E52" s="130">
        <v>60</v>
      </c>
      <c r="F52" s="117"/>
      <c r="G52" s="116"/>
      <c r="H52" s="116"/>
      <c r="I52" s="116"/>
      <c r="J52" s="117"/>
      <c r="K52" s="34"/>
    </row>
    <row r="53" spans="1:11">
      <c r="A53" s="113"/>
      <c r="B53" s="114" t="s">
        <v>46</v>
      </c>
      <c r="C53" s="129"/>
      <c r="D53" s="116">
        <v>10</v>
      </c>
      <c r="E53" s="130">
        <v>8</v>
      </c>
      <c r="F53" s="117"/>
      <c r="G53" s="116"/>
      <c r="H53" s="116"/>
      <c r="I53" s="116"/>
      <c r="J53" s="117"/>
      <c r="K53" s="34"/>
    </row>
    <row r="54" spans="1:11">
      <c r="A54" s="113"/>
      <c r="B54" s="114" t="s">
        <v>41</v>
      </c>
      <c r="C54" s="129"/>
      <c r="D54" s="116">
        <v>9.52</v>
      </c>
      <c r="E54" s="130">
        <v>8</v>
      </c>
      <c r="F54" s="117"/>
      <c r="G54" s="116"/>
      <c r="H54" s="116"/>
      <c r="I54" s="116"/>
      <c r="J54" s="117"/>
      <c r="K54" s="34"/>
    </row>
    <row r="55" spans="1:11">
      <c r="A55" s="113"/>
      <c r="B55" s="114" t="s">
        <v>444</v>
      </c>
      <c r="C55" s="129"/>
      <c r="D55" s="116">
        <v>8</v>
      </c>
      <c r="E55" s="130">
        <v>8</v>
      </c>
      <c r="F55" s="117"/>
      <c r="G55" s="116"/>
      <c r="H55" s="116"/>
      <c r="I55" s="116"/>
      <c r="J55" s="117"/>
      <c r="K55" s="34"/>
    </row>
    <row r="56" spans="1:11">
      <c r="A56" s="113"/>
      <c r="B56" s="114" t="s">
        <v>47</v>
      </c>
      <c r="C56" s="129"/>
      <c r="D56" s="116">
        <v>4</v>
      </c>
      <c r="E56" s="130">
        <v>4</v>
      </c>
      <c r="F56" s="117"/>
      <c r="G56" s="116"/>
      <c r="H56" s="116"/>
      <c r="I56" s="116"/>
      <c r="J56" s="117"/>
      <c r="K56" s="34"/>
    </row>
    <row r="57" spans="1:11">
      <c r="A57" s="113"/>
      <c r="B57" s="118" t="s">
        <v>225</v>
      </c>
      <c r="C57" s="129"/>
      <c r="D57" s="116">
        <v>1.2</v>
      </c>
      <c r="E57" s="130">
        <v>1.2</v>
      </c>
      <c r="F57" s="117"/>
      <c r="G57" s="116"/>
      <c r="H57" s="116"/>
      <c r="I57" s="116"/>
      <c r="J57" s="165"/>
      <c r="K57" s="34"/>
    </row>
    <row r="58" spans="1:11">
      <c r="A58" s="113"/>
      <c r="B58" s="114" t="s">
        <v>28</v>
      </c>
      <c r="C58" s="129"/>
      <c r="D58" s="116">
        <v>132</v>
      </c>
      <c r="E58" s="130">
        <v>132</v>
      </c>
      <c r="F58" s="117"/>
      <c r="G58" s="116"/>
      <c r="H58" s="116"/>
      <c r="I58" s="116"/>
      <c r="J58" s="165"/>
      <c r="K58" s="34"/>
    </row>
    <row r="59" spans="1:11" ht="23.25">
      <c r="A59" s="113" t="s">
        <v>48</v>
      </c>
      <c r="B59" s="114"/>
      <c r="C59" s="129">
        <v>70</v>
      </c>
      <c r="D59" s="115"/>
      <c r="E59" s="132"/>
      <c r="F59" s="109">
        <v>8.032</v>
      </c>
      <c r="G59" s="116">
        <v>8.6959999999999997</v>
      </c>
      <c r="H59" s="116">
        <v>9.1559999999999988</v>
      </c>
      <c r="I59" s="116">
        <v>173.2</v>
      </c>
      <c r="J59" s="117"/>
      <c r="K59" s="34" t="s">
        <v>216</v>
      </c>
    </row>
    <row r="60" spans="1:11">
      <c r="A60" s="113"/>
      <c r="B60" s="114" t="s">
        <v>162</v>
      </c>
      <c r="C60" s="129"/>
      <c r="D60" s="115">
        <v>51.16</v>
      </c>
      <c r="E60" s="132">
        <v>49</v>
      </c>
      <c r="F60" s="135"/>
      <c r="G60" s="136"/>
      <c r="H60" s="136"/>
      <c r="I60" s="136"/>
      <c r="J60" s="132"/>
      <c r="K60" s="34"/>
    </row>
    <row r="61" spans="1:11">
      <c r="A61" s="113"/>
      <c r="B61" s="114" t="s">
        <v>232</v>
      </c>
      <c r="C61" s="129"/>
      <c r="D61" s="115">
        <v>49</v>
      </c>
      <c r="E61" s="132">
        <v>49</v>
      </c>
      <c r="F61" s="135"/>
      <c r="G61" s="136"/>
      <c r="H61" s="136"/>
      <c r="I61" s="136"/>
      <c r="J61" s="132"/>
      <c r="K61" s="34"/>
    </row>
    <row r="62" spans="1:11">
      <c r="A62" s="113"/>
      <c r="B62" s="114" t="s">
        <v>41</v>
      </c>
      <c r="C62" s="129"/>
      <c r="D62" s="115">
        <v>14.64</v>
      </c>
      <c r="E62" s="132">
        <v>12.3</v>
      </c>
      <c r="F62" s="135"/>
      <c r="G62" s="136"/>
      <c r="H62" s="136"/>
      <c r="I62" s="115"/>
      <c r="J62" s="132"/>
      <c r="K62" s="34"/>
    </row>
    <row r="63" spans="1:11">
      <c r="A63" s="113"/>
      <c r="B63" s="138" t="s">
        <v>203</v>
      </c>
      <c r="C63" s="129"/>
      <c r="D63" s="115">
        <v>11</v>
      </c>
      <c r="E63" s="132">
        <v>11</v>
      </c>
      <c r="F63" s="135"/>
      <c r="G63" s="136"/>
      <c r="H63" s="136"/>
      <c r="I63" s="136"/>
      <c r="J63" s="137"/>
      <c r="K63" s="34"/>
    </row>
    <row r="64" spans="1:11">
      <c r="A64" s="113"/>
      <c r="B64" s="114" t="s">
        <v>28</v>
      </c>
      <c r="C64" s="129"/>
      <c r="D64" s="115">
        <v>14.7</v>
      </c>
      <c r="E64" s="132">
        <v>14.7</v>
      </c>
      <c r="F64" s="135"/>
      <c r="G64" s="136"/>
      <c r="H64" s="136"/>
      <c r="I64" s="115"/>
      <c r="J64" s="132"/>
      <c r="K64" s="34"/>
    </row>
    <row r="65" spans="1:11">
      <c r="A65" s="113"/>
      <c r="B65" s="114" t="s">
        <v>49</v>
      </c>
      <c r="C65" s="129"/>
      <c r="D65" s="116">
        <v>4</v>
      </c>
      <c r="E65" s="117">
        <v>4</v>
      </c>
      <c r="F65" s="135"/>
      <c r="G65" s="136"/>
      <c r="H65" s="136"/>
      <c r="I65" s="115"/>
      <c r="J65" s="132"/>
      <c r="K65" s="34"/>
    </row>
    <row r="66" spans="1:11">
      <c r="A66" s="113"/>
      <c r="B66" s="118" t="s">
        <v>225</v>
      </c>
      <c r="C66" s="129"/>
      <c r="D66" s="115">
        <v>0.7</v>
      </c>
      <c r="E66" s="132">
        <v>0.7</v>
      </c>
      <c r="F66" s="135"/>
      <c r="G66" s="136"/>
      <c r="H66" s="136"/>
      <c r="I66" s="115"/>
      <c r="J66" s="132"/>
      <c r="K66" s="34"/>
    </row>
    <row r="67" spans="1:11">
      <c r="A67" s="113"/>
      <c r="B67" s="114" t="s">
        <v>50</v>
      </c>
      <c r="C67" s="129"/>
      <c r="D67" s="115"/>
      <c r="E67" s="132">
        <v>75.3</v>
      </c>
      <c r="F67" s="135"/>
      <c r="G67" s="136"/>
      <c r="H67" s="136"/>
      <c r="I67" s="115"/>
      <c r="J67" s="132"/>
      <c r="K67" s="34"/>
    </row>
    <row r="68" spans="1:11">
      <c r="A68" s="113"/>
      <c r="B68" s="114" t="s">
        <v>135</v>
      </c>
      <c r="C68" s="129"/>
      <c r="D68" s="115">
        <v>1</v>
      </c>
      <c r="E68" s="132">
        <v>1</v>
      </c>
      <c r="F68" s="135"/>
      <c r="G68" s="136"/>
      <c r="H68" s="136"/>
      <c r="I68" s="115"/>
      <c r="J68" s="132"/>
      <c r="K68" s="34"/>
    </row>
    <row r="69" spans="1:11" ht="23.25">
      <c r="A69" s="113" t="s">
        <v>57</v>
      </c>
      <c r="B69" s="114"/>
      <c r="C69" s="129">
        <v>140</v>
      </c>
      <c r="D69" s="116"/>
      <c r="E69" s="130"/>
      <c r="F69" s="109">
        <v>2.76134453781513</v>
      </c>
      <c r="G69" s="116">
        <v>4.48319327731092</v>
      </c>
      <c r="H69" s="116">
        <v>19.084033613445378</v>
      </c>
      <c r="I69" s="116">
        <v>128.15126050420167</v>
      </c>
      <c r="J69" s="117">
        <v>16.96</v>
      </c>
      <c r="K69" s="34" t="s">
        <v>172</v>
      </c>
    </row>
    <row r="70" spans="1:11">
      <c r="A70" s="113"/>
      <c r="B70" s="114" t="s">
        <v>45</v>
      </c>
      <c r="C70" s="129"/>
      <c r="D70" s="116">
        <v>159.6</v>
      </c>
      <c r="E70" s="130">
        <v>119.7</v>
      </c>
      <c r="F70" s="109"/>
      <c r="G70" s="116"/>
      <c r="H70" s="116"/>
      <c r="I70" s="116"/>
      <c r="J70" s="117"/>
      <c r="K70" s="34"/>
    </row>
    <row r="71" spans="1:11">
      <c r="A71" s="113"/>
      <c r="B71" s="114" t="s">
        <v>27</v>
      </c>
      <c r="C71" s="129"/>
      <c r="D71" s="116">
        <v>22.12</v>
      </c>
      <c r="E71" s="130">
        <v>21</v>
      </c>
      <c r="F71" s="109"/>
      <c r="G71" s="116"/>
      <c r="H71" s="116"/>
      <c r="I71" s="116"/>
      <c r="J71" s="117"/>
      <c r="K71" s="34"/>
    </row>
    <row r="72" spans="1:11">
      <c r="A72" s="113"/>
      <c r="B72" s="114" t="s">
        <v>31</v>
      </c>
      <c r="C72" s="129"/>
      <c r="D72" s="116">
        <v>5</v>
      </c>
      <c r="E72" s="130">
        <v>5</v>
      </c>
      <c r="F72" s="109"/>
      <c r="G72" s="116"/>
      <c r="H72" s="116"/>
      <c r="I72" s="116"/>
      <c r="J72" s="117"/>
      <c r="K72" s="34"/>
    </row>
    <row r="73" spans="1:11">
      <c r="A73" s="113"/>
      <c r="B73" s="114" t="s">
        <v>225</v>
      </c>
      <c r="C73" s="129"/>
      <c r="D73" s="116">
        <v>0.52</v>
      </c>
      <c r="E73" s="130">
        <v>0.52</v>
      </c>
      <c r="F73" s="109"/>
      <c r="G73" s="116"/>
      <c r="H73" s="116"/>
      <c r="I73" s="116"/>
      <c r="J73" s="117"/>
      <c r="K73" s="34"/>
    </row>
    <row r="74" spans="1:11" ht="25.5">
      <c r="A74" s="202" t="s">
        <v>385</v>
      </c>
      <c r="B74" s="114"/>
      <c r="C74" s="115">
        <v>180</v>
      </c>
      <c r="D74" s="117"/>
      <c r="E74" s="109"/>
      <c r="F74" s="109">
        <v>0.59532374100719432</v>
      </c>
      <c r="G74" s="116">
        <v>8.0935251798561161E-2</v>
      </c>
      <c r="H74" s="117">
        <v>20.805568345323742</v>
      </c>
      <c r="I74" s="259">
        <v>68.180000000000007</v>
      </c>
      <c r="J74" s="132">
        <v>0.65</v>
      </c>
      <c r="K74" s="408" t="s">
        <v>386</v>
      </c>
    </row>
    <row r="75" spans="1:11">
      <c r="A75" s="197"/>
      <c r="B75" s="114" t="s">
        <v>387</v>
      </c>
      <c r="C75" s="115"/>
      <c r="D75" s="117">
        <v>15.3</v>
      </c>
      <c r="E75" s="109">
        <v>15</v>
      </c>
      <c r="F75" s="129"/>
      <c r="G75" s="115"/>
      <c r="H75" s="132"/>
      <c r="I75" s="259"/>
      <c r="J75" s="132"/>
      <c r="K75" s="321"/>
    </row>
    <row r="76" spans="1:11">
      <c r="A76" s="197"/>
      <c r="B76" s="167" t="s">
        <v>29</v>
      </c>
      <c r="C76" s="115"/>
      <c r="D76" s="117">
        <v>6</v>
      </c>
      <c r="E76" s="109">
        <v>6</v>
      </c>
      <c r="F76" s="129"/>
      <c r="G76" s="115"/>
      <c r="H76" s="132"/>
      <c r="I76" s="259"/>
      <c r="J76" s="132"/>
      <c r="K76" s="321"/>
    </row>
    <row r="77" spans="1:11">
      <c r="A77" s="197"/>
      <c r="B77" s="114" t="s">
        <v>64</v>
      </c>
      <c r="C77" s="115"/>
      <c r="D77" s="117">
        <v>183</v>
      </c>
      <c r="E77" s="109">
        <v>183</v>
      </c>
      <c r="F77" s="129"/>
      <c r="G77" s="115"/>
      <c r="H77" s="132"/>
      <c r="I77" s="259"/>
      <c r="J77" s="132"/>
      <c r="K77" s="321"/>
    </row>
    <row r="78" spans="1:11" ht="23.25">
      <c r="A78" s="113" t="s">
        <v>203</v>
      </c>
      <c r="B78" s="114"/>
      <c r="C78" s="129">
        <v>20</v>
      </c>
      <c r="D78" s="139">
        <v>20</v>
      </c>
      <c r="E78" s="140">
        <v>20</v>
      </c>
      <c r="F78" s="141">
        <v>1.52</v>
      </c>
      <c r="G78" s="142">
        <v>0.16</v>
      </c>
      <c r="H78" s="142">
        <v>9.84</v>
      </c>
      <c r="I78" s="142">
        <v>47</v>
      </c>
      <c r="J78" s="143">
        <v>0</v>
      </c>
      <c r="K78" s="34" t="s">
        <v>212</v>
      </c>
    </row>
    <row r="79" spans="1:11" ht="24" thickBot="1">
      <c r="A79" s="102" t="s">
        <v>265</v>
      </c>
      <c r="B79" s="103"/>
      <c r="C79" s="104">
        <v>35</v>
      </c>
      <c r="D79" s="145">
        <v>35</v>
      </c>
      <c r="E79" s="146">
        <v>35</v>
      </c>
      <c r="F79" s="147">
        <v>2.3076923076923075</v>
      </c>
      <c r="G79" s="145">
        <v>0.41958041958041958</v>
      </c>
      <c r="H79" s="145">
        <v>13.846153846153847</v>
      </c>
      <c r="I79" s="145">
        <v>69.230769230769241</v>
      </c>
      <c r="J79" s="148"/>
      <c r="K79" s="45" t="s">
        <v>211</v>
      </c>
    </row>
    <row r="80" spans="1:11" ht="15.75" thickBot="1">
      <c r="A80" s="122" t="s">
        <v>37</v>
      </c>
      <c r="B80" s="123"/>
      <c r="C80" s="325">
        <v>700</v>
      </c>
      <c r="D80" s="349"/>
      <c r="E80" s="471"/>
      <c r="F80" s="323">
        <f>F39+F43+F59+F69+F74+F78+F79</f>
        <v>19.780716449498513</v>
      </c>
      <c r="G80" s="323">
        <f t="shared" ref="G80:J80" si="1">G39+G43+G59+G69+G74+G78+G79</f>
        <v>20.985459839140439</v>
      </c>
      <c r="H80" s="323">
        <f t="shared" si="1"/>
        <v>93.61758221029217</v>
      </c>
      <c r="I80" s="323">
        <f t="shared" si="1"/>
        <v>660.4882511057383</v>
      </c>
      <c r="J80" s="323">
        <f t="shared" si="1"/>
        <v>27.95</v>
      </c>
      <c r="K80" s="44"/>
    </row>
    <row r="81" spans="1:11">
      <c r="A81" s="113"/>
      <c r="B81" s="150" t="s">
        <v>380</v>
      </c>
      <c r="C81" s="108"/>
      <c r="D81" s="117"/>
      <c r="E81" s="109"/>
      <c r="F81" s="89"/>
      <c r="G81" s="130"/>
      <c r="H81" s="117"/>
      <c r="I81" s="109"/>
      <c r="J81" s="89"/>
      <c r="K81" s="34"/>
    </row>
    <row r="82" spans="1:11" ht="23.25">
      <c r="A82" s="113" t="s">
        <v>164</v>
      </c>
      <c r="B82" s="114"/>
      <c r="C82" s="115" t="s">
        <v>349</v>
      </c>
      <c r="D82" s="117"/>
      <c r="E82" s="109"/>
      <c r="F82" s="116">
        <v>5.22</v>
      </c>
      <c r="G82" s="130">
        <v>4.5</v>
      </c>
      <c r="H82" s="117">
        <v>10.17</v>
      </c>
      <c r="I82" s="116">
        <v>101.97</v>
      </c>
      <c r="J82" s="116">
        <v>1.26</v>
      </c>
      <c r="K82" s="34" t="s">
        <v>146</v>
      </c>
    </row>
    <row r="83" spans="1:11" ht="26.25">
      <c r="A83" s="113" t="s">
        <v>435</v>
      </c>
      <c r="B83" s="151" t="s">
        <v>173</v>
      </c>
      <c r="C83" s="115"/>
      <c r="D83" s="117">
        <v>185</v>
      </c>
      <c r="E83" s="109">
        <v>180</v>
      </c>
      <c r="F83" s="116"/>
      <c r="G83" s="130"/>
      <c r="H83" s="117"/>
      <c r="I83" s="116"/>
      <c r="J83" s="116"/>
      <c r="K83" s="34"/>
    </row>
    <row r="84" spans="1:11">
      <c r="A84" s="113"/>
      <c r="B84" s="114" t="s">
        <v>59</v>
      </c>
      <c r="C84" s="115"/>
      <c r="D84" s="117">
        <v>3</v>
      </c>
      <c r="E84" s="109">
        <v>3</v>
      </c>
      <c r="F84" s="116"/>
      <c r="G84" s="130"/>
      <c r="H84" s="117"/>
      <c r="I84" s="109"/>
      <c r="J84" s="116"/>
      <c r="K84" s="34"/>
    </row>
    <row r="85" spans="1:11">
      <c r="A85" s="113" t="s">
        <v>258</v>
      </c>
      <c r="B85" s="114"/>
      <c r="C85" s="115" t="s">
        <v>278</v>
      </c>
      <c r="D85" s="117"/>
      <c r="E85" s="109"/>
      <c r="F85" s="116">
        <v>5.6180000000000003</v>
      </c>
      <c r="G85" s="130">
        <v>6.06</v>
      </c>
      <c r="H85" s="117">
        <v>25.224000000000007</v>
      </c>
      <c r="I85" s="109">
        <v>172.6</v>
      </c>
      <c r="J85" s="116">
        <v>0.66</v>
      </c>
      <c r="K85" s="34" t="s">
        <v>246</v>
      </c>
    </row>
    <row r="86" spans="1:11">
      <c r="A86" s="113"/>
      <c r="B86" s="114" t="s">
        <v>71</v>
      </c>
      <c r="C86" s="115"/>
      <c r="D86" s="117">
        <v>121.55</v>
      </c>
      <c r="E86" s="109">
        <v>119.2</v>
      </c>
      <c r="F86" s="116"/>
      <c r="G86" s="130"/>
      <c r="H86" s="117"/>
      <c r="I86" s="109"/>
      <c r="J86" s="116"/>
      <c r="K86" s="34"/>
    </row>
    <row r="87" spans="1:11">
      <c r="A87" s="113"/>
      <c r="B87" s="114" t="s">
        <v>100</v>
      </c>
      <c r="C87" s="115"/>
      <c r="D87" s="117">
        <v>7.8</v>
      </c>
      <c r="E87" s="109">
        <v>7.8</v>
      </c>
      <c r="F87" s="116"/>
      <c r="G87" s="130"/>
      <c r="H87" s="117"/>
      <c r="I87" s="109"/>
      <c r="J87" s="116"/>
      <c r="K87" s="34"/>
    </row>
    <row r="88" spans="1:11">
      <c r="A88" s="113"/>
      <c r="B88" s="114" t="s">
        <v>42</v>
      </c>
      <c r="C88" s="115"/>
      <c r="D88" s="117">
        <v>6.5</v>
      </c>
      <c r="E88" s="109">
        <v>5.42</v>
      </c>
      <c r="F88" s="116"/>
      <c r="G88" s="130"/>
      <c r="H88" s="117"/>
      <c r="I88" s="109"/>
      <c r="J88" s="116"/>
      <c r="K88" s="34"/>
    </row>
    <row r="89" spans="1:11">
      <c r="A89" s="113"/>
      <c r="B89" s="118" t="s">
        <v>29</v>
      </c>
      <c r="C89" s="115"/>
      <c r="D89" s="117">
        <v>10.4</v>
      </c>
      <c r="E89" s="109">
        <v>10.4</v>
      </c>
      <c r="F89" s="116"/>
      <c r="G89" s="130"/>
      <c r="H89" s="117"/>
      <c r="I89" s="109"/>
      <c r="J89" s="116"/>
      <c r="K89" s="34"/>
    </row>
    <row r="90" spans="1:11">
      <c r="A90" s="113"/>
      <c r="B90" s="114" t="s">
        <v>69</v>
      </c>
      <c r="C90" s="115"/>
      <c r="D90" s="117">
        <v>5.2</v>
      </c>
      <c r="E90" s="109">
        <v>5.2</v>
      </c>
      <c r="F90" s="116"/>
      <c r="G90" s="130"/>
      <c r="H90" s="117"/>
      <c r="I90" s="109"/>
      <c r="J90" s="116"/>
      <c r="K90" s="34"/>
    </row>
    <row r="91" spans="1:11">
      <c r="A91" s="113"/>
      <c r="B91" s="114" t="s">
        <v>31</v>
      </c>
      <c r="C91" s="115"/>
      <c r="D91" s="117">
        <v>5.2</v>
      </c>
      <c r="E91" s="109">
        <v>5.2</v>
      </c>
      <c r="F91" s="116"/>
      <c r="G91" s="130"/>
      <c r="H91" s="117"/>
      <c r="I91" s="109"/>
      <c r="J91" s="116"/>
      <c r="K91" s="34"/>
    </row>
    <row r="92" spans="1:11">
      <c r="A92" s="113"/>
      <c r="B92" s="114" t="s">
        <v>49</v>
      </c>
      <c r="C92" s="115"/>
      <c r="D92" s="117">
        <v>5.2</v>
      </c>
      <c r="E92" s="109">
        <v>5.2</v>
      </c>
      <c r="F92" s="116"/>
      <c r="G92" s="130"/>
      <c r="H92" s="117"/>
      <c r="I92" s="109"/>
      <c r="J92" s="116"/>
      <c r="K92" s="34"/>
    </row>
    <row r="93" spans="1:11">
      <c r="A93" s="113"/>
      <c r="B93" s="114" t="s">
        <v>225</v>
      </c>
      <c r="C93" s="115"/>
      <c r="D93" s="117">
        <v>0.65</v>
      </c>
      <c r="E93" s="109">
        <v>0.65</v>
      </c>
      <c r="F93" s="116"/>
      <c r="G93" s="130"/>
      <c r="H93" s="109"/>
      <c r="I93" s="109"/>
      <c r="J93" s="116"/>
      <c r="K93" s="34"/>
    </row>
    <row r="94" spans="1:11" ht="15.75" thickBot="1">
      <c r="A94" s="152"/>
      <c r="B94" s="114" t="s">
        <v>257</v>
      </c>
      <c r="C94" s="115"/>
      <c r="D94" s="117">
        <v>20</v>
      </c>
      <c r="E94" s="109">
        <v>20</v>
      </c>
      <c r="F94" s="145"/>
      <c r="G94" s="130"/>
      <c r="H94" s="117"/>
      <c r="I94" s="116"/>
      <c r="J94" s="117"/>
      <c r="K94" s="34"/>
    </row>
    <row r="95" spans="1:11" s="451" customFormat="1" ht="30">
      <c r="A95" s="452" t="s">
        <v>58</v>
      </c>
      <c r="B95" s="453"/>
      <c r="C95" s="454" t="s">
        <v>350</v>
      </c>
      <c r="D95" s="455"/>
      <c r="E95" s="456"/>
      <c r="F95" s="455">
        <v>6.3063063063063057E-2</v>
      </c>
      <c r="G95" s="456">
        <v>1.8018018018018018E-2</v>
      </c>
      <c r="H95" s="455">
        <v>6.0138296664991309</v>
      </c>
      <c r="I95" s="456">
        <v>23.935212957408517</v>
      </c>
      <c r="J95" s="455">
        <v>0.03</v>
      </c>
      <c r="K95" s="457" t="s">
        <v>479</v>
      </c>
    </row>
    <row r="96" spans="1:11" s="451" customFormat="1" ht="15.75">
      <c r="A96" s="452"/>
      <c r="B96" s="453" t="s">
        <v>264</v>
      </c>
      <c r="C96" s="454"/>
      <c r="D96" s="455">
        <v>0.45</v>
      </c>
      <c r="E96" s="456">
        <v>0.45</v>
      </c>
      <c r="F96" s="455"/>
      <c r="G96" s="456"/>
      <c r="H96" s="455"/>
      <c r="I96" s="456"/>
      <c r="J96" s="455"/>
      <c r="K96" s="457"/>
    </row>
    <row r="97" spans="1:11" s="451" customFormat="1" ht="15.75">
      <c r="A97" s="452"/>
      <c r="B97" s="453" t="s">
        <v>59</v>
      </c>
      <c r="C97" s="454"/>
      <c r="D97" s="455">
        <v>6</v>
      </c>
      <c r="E97" s="456">
        <v>6</v>
      </c>
      <c r="F97" s="455"/>
      <c r="G97" s="456"/>
      <c r="H97" s="455"/>
      <c r="I97" s="456"/>
      <c r="J97" s="455"/>
      <c r="K97" s="457"/>
    </row>
    <row r="98" spans="1:11" s="451" customFormat="1" ht="16.5" thickBot="1">
      <c r="A98" s="452"/>
      <c r="B98" s="453" t="s">
        <v>28</v>
      </c>
      <c r="C98" s="454"/>
      <c r="D98" s="455">
        <v>180</v>
      </c>
      <c r="E98" s="456">
        <v>180</v>
      </c>
      <c r="F98" s="455"/>
      <c r="G98" s="456"/>
      <c r="H98" s="455"/>
      <c r="I98" s="456"/>
      <c r="J98" s="455"/>
      <c r="K98" s="457"/>
    </row>
    <row r="99" spans="1:11" ht="15.75" thickBot="1">
      <c r="A99" s="122" t="s">
        <v>37</v>
      </c>
      <c r="B99" s="123"/>
      <c r="C99" s="244">
        <v>519</v>
      </c>
      <c r="D99" s="348"/>
      <c r="E99" s="349"/>
      <c r="F99" s="221">
        <f>F82+F85+F95</f>
        <v>10.901063063063065</v>
      </c>
      <c r="G99" s="221">
        <f t="shared" ref="G99:J99" si="2">G82+G85+G95</f>
        <v>10.578018018018017</v>
      </c>
      <c r="H99" s="221">
        <f t="shared" si="2"/>
        <v>41.40782966649914</v>
      </c>
      <c r="I99" s="221">
        <f t="shared" si="2"/>
        <v>298.5052129574085</v>
      </c>
      <c r="J99" s="221">
        <f t="shared" si="2"/>
        <v>1.95</v>
      </c>
      <c r="K99" s="12"/>
    </row>
    <row r="100" spans="1:11" ht="15.75" thickBot="1">
      <c r="A100" s="122" t="s">
        <v>60</v>
      </c>
      <c r="B100" s="154"/>
      <c r="C100" s="315">
        <f>C33+C37+C80+C99</f>
        <v>1799</v>
      </c>
      <c r="D100" s="315"/>
      <c r="E100" s="315"/>
      <c r="F100" s="315">
        <f t="shared" ref="F100:J100" si="3">F33+F37+F80+F99</f>
        <v>42.161179512561574</v>
      </c>
      <c r="G100" s="315">
        <f t="shared" si="3"/>
        <v>45.543677857158457</v>
      </c>
      <c r="H100" s="315">
        <f t="shared" si="3"/>
        <v>207.4454118767913</v>
      </c>
      <c r="I100" s="315">
        <f t="shared" si="3"/>
        <v>1423.8134640631467</v>
      </c>
      <c r="J100" s="315">
        <f t="shared" si="3"/>
        <v>35.53</v>
      </c>
      <c r="K100" s="44"/>
    </row>
    <row r="101" spans="1:11">
      <c r="A101" s="152"/>
      <c r="B101" s="114"/>
      <c r="C101" s="155"/>
      <c r="D101" s="156"/>
      <c r="E101" s="117"/>
      <c r="F101" s="117"/>
      <c r="G101" s="117"/>
      <c r="H101" s="117"/>
      <c r="I101" s="90"/>
      <c r="J101" s="157"/>
      <c r="K101" s="7"/>
    </row>
    <row r="102" spans="1:11" ht="15.75" thickBot="1">
      <c r="A102" s="80" t="s">
        <v>61</v>
      </c>
      <c r="B102" s="81"/>
      <c r="C102" s="82"/>
      <c r="D102" s="83"/>
      <c r="I102" s="158"/>
      <c r="J102" s="158"/>
      <c r="K102" s="5"/>
    </row>
    <row r="103" spans="1:11" ht="32.25" customHeight="1">
      <c r="A103" s="85" t="s">
        <v>5</v>
      </c>
      <c r="B103" s="86"/>
      <c r="C103" s="108" t="s">
        <v>6</v>
      </c>
      <c r="D103" s="91" t="s">
        <v>7</v>
      </c>
      <c r="E103" s="91" t="s">
        <v>7</v>
      </c>
      <c r="F103" s="88" t="s">
        <v>8</v>
      </c>
      <c r="G103" s="90"/>
      <c r="H103" s="91"/>
      <c r="I103" s="88" t="s">
        <v>9</v>
      </c>
      <c r="J103" s="92" t="s">
        <v>10</v>
      </c>
      <c r="K103" s="19" t="s">
        <v>62</v>
      </c>
    </row>
    <row r="104" spans="1:11" ht="15.75" thickBot="1">
      <c r="A104" s="159" t="s">
        <v>12</v>
      </c>
      <c r="B104" s="160"/>
      <c r="C104" s="161" t="s">
        <v>13</v>
      </c>
      <c r="D104" s="162" t="s">
        <v>14</v>
      </c>
      <c r="E104" s="163" t="s">
        <v>14</v>
      </c>
      <c r="F104" s="98"/>
      <c r="G104" s="99"/>
      <c r="H104" s="99"/>
      <c r="I104" s="96" t="s">
        <v>15</v>
      </c>
      <c r="J104" s="96"/>
      <c r="K104" s="47" t="s">
        <v>63</v>
      </c>
    </row>
    <row r="105" spans="1:11" ht="15.75" thickBot="1">
      <c r="A105" s="102"/>
      <c r="B105" s="103"/>
      <c r="C105" s="164"/>
      <c r="D105" s="105" t="s">
        <v>16</v>
      </c>
      <c r="E105" s="146" t="s">
        <v>17</v>
      </c>
      <c r="F105" s="105" t="s">
        <v>18</v>
      </c>
      <c r="G105" s="106" t="s">
        <v>19</v>
      </c>
      <c r="H105" s="105" t="s">
        <v>20</v>
      </c>
      <c r="I105" s="106" t="s">
        <v>21</v>
      </c>
      <c r="J105" s="106" t="s">
        <v>22</v>
      </c>
      <c r="K105" s="45"/>
    </row>
    <row r="106" spans="1:11">
      <c r="A106" s="85"/>
      <c r="B106" s="107" t="s">
        <v>23</v>
      </c>
      <c r="C106" s="108"/>
      <c r="D106" s="90"/>
      <c r="E106" s="110"/>
      <c r="F106" s="157"/>
      <c r="G106" s="110"/>
      <c r="H106" s="157"/>
      <c r="I106" s="110"/>
      <c r="J106" s="157"/>
      <c r="K106" s="34"/>
    </row>
    <row r="107" spans="1:11" ht="26.25">
      <c r="A107" s="113" t="s">
        <v>344</v>
      </c>
      <c r="B107" s="114"/>
      <c r="C107" s="115" t="s">
        <v>349</v>
      </c>
      <c r="D107" s="117"/>
      <c r="E107" s="116"/>
      <c r="F107" s="117">
        <v>3.73</v>
      </c>
      <c r="G107" s="116">
        <v>3.61</v>
      </c>
      <c r="H107" s="117">
        <v>30.86</v>
      </c>
      <c r="I107" s="116">
        <v>183.44</v>
      </c>
      <c r="J107" s="117">
        <v>0.86</v>
      </c>
      <c r="K107" s="34" t="s">
        <v>325</v>
      </c>
    </row>
    <row r="108" spans="1:11">
      <c r="A108" s="113"/>
      <c r="B108" s="114" t="s">
        <v>324</v>
      </c>
      <c r="C108" s="115"/>
      <c r="D108" s="117">
        <v>22.5</v>
      </c>
      <c r="E108" s="116">
        <v>22.5</v>
      </c>
      <c r="F108" s="117"/>
      <c r="G108" s="116"/>
      <c r="H108" s="117"/>
      <c r="I108" s="116"/>
      <c r="J108" s="117"/>
      <c r="K108" s="34"/>
    </row>
    <row r="109" spans="1:11">
      <c r="A109" s="113"/>
      <c r="B109" s="114" t="s">
        <v>27</v>
      </c>
      <c r="C109" s="115"/>
      <c r="D109" s="117">
        <v>90</v>
      </c>
      <c r="E109" s="116">
        <v>90</v>
      </c>
      <c r="F109" s="117"/>
      <c r="G109" s="116"/>
      <c r="H109" s="117"/>
      <c r="I109" s="116"/>
      <c r="J109" s="117"/>
      <c r="K109" s="34"/>
    </row>
    <row r="110" spans="1:11">
      <c r="A110" s="113"/>
      <c r="B110" s="114" t="s">
        <v>64</v>
      </c>
      <c r="C110" s="115"/>
      <c r="D110" s="117">
        <v>68</v>
      </c>
      <c r="E110" s="116">
        <v>68</v>
      </c>
      <c r="F110" s="117"/>
      <c r="G110" s="116"/>
      <c r="H110" s="117"/>
      <c r="I110" s="116"/>
      <c r="J110" s="117"/>
      <c r="K110" s="34"/>
    </row>
    <row r="111" spans="1:11">
      <c r="A111" s="113"/>
      <c r="B111" s="114" t="s">
        <v>29</v>
      </c>
      <c r="C111" s="115"/>
      <c r="D111" s="117">
        <v>2.5</v>
      </c>
      <c r="E111" s="116">
        <v>2.5</v>
      </c>
      <c r="F111" s="117"/>
      <c r="G111" s="116"/>
      <c r="H111" s="117"/>
      <c r="I111" s="116"/>
      <c r="J111" s="117"/>
      <c r="K111" s="34"/>
    </row>
    <row r="112" spans="1:11">
      <c r="A112" s="113"/>
      <c r="B112" s="114" t="s">
        <v>225</v>
      </c>
      <c r="C112" s="115"/>
      <c r="D112" s="117">
        <v>0.5</v>
      </c>
      <c r="E112" s="116">
        <v>0.5</v>
      </c>
      <c r="F112" s="117"/>
      <c r="G112" s="116"/>
      <c r="H112" s="117"/>
      <c r="I112" s="116"/>
      <c r="J112" s="117"/>
      <c r="K112" s="34"/>
    </row>
    <row r="113" spans="1:11">
      <c r="A113" s="113"/>
      <c r="B113" s="118" t="s">
        <v>31</v>
      </c>
      <c r="C113" s="115"/>
      <c r="D113" s="117">
        <v>3</v>
      </c>
      <c r="E113" s="116">
        <v>3</v>
      </c>
      <c r="F113" s="117"/>
      <c r="G113" s="116"/>
      <c r="H113" s="117"/>
      <c r="I113" s="116"/>
      <c r="J113" s="117"/>
      <c r="K113" s="34"/>
    </row>
    <row r="114" spans="1:11">
      <c r="A114" s="113" t="s">
        <v>65</v>
      </c>
      <c r="B114" s="114"/>
      <c r="C114" s="115">
        <v>180</v>
      </c>
      <c r="D114" s="165"/>
      <c r="E114" s="111"/>
      <c r="F114" s="117">
        <v>3.6702000000000004</v>
      </c>
      <c r="G114" s="116">
        <v>3.1896</v>
      </c>
      <c r="H114" s="117">
        <v>10.87</v>
      </c>
      <c r="I114" s="116">
        <v>90.78</v>
      </c>
      <c r="J114" s="117">
        <v>1.43</v>
      </c>
      <c r="K114" s="34" t="s">
        <v>466</v>
      </c>
    </row>
    <row r="115" spans="1:11">
      <c r="A115" s="113"/>
      <c r="B115" s="114" t="s">
        <v>66</v>
      </c>
      <c r="C115" s="115"/>
      <c r="D115" s="117">
        <v>2</v>
      </c>
      <c r="E115" s="116">
        <v>2</v>
      </c>
      <c r="F115" s="117"/>
      <c r="G115" s="116"/>
      <c r="H115" s="117"/>
      <c r="I115" s="116"/>
      <c r="J115" s="117"/>
      <c r="K115" s="34"/>
    </row>
    <row r="116" spans="1:11">
      <c r="A116" s="113"/>
      <c r="B116" s="114" t="s">
        <v>29</v>
      </c>
      <c r="C116" s="115"/>
      <c r="D116" s="117">
        <v>6</v>
      </c>
      <c r="E116" s="116">
        <v>6</v>
      </c>
      <c r="F116" s="117"/>
      <c r="G116" s="116"/>
      <c r="H116" s="117"/>
      <c r="I116" s="116"/>
      <c r="J116" s="117"/>
      <c r="K116" s="34"/>
    </row>
    <row r="117" spans="1:11">
      <c r="A117" s="121"/>
      <c r="B117" s="114" t="s">
        <v>27</v>
      </c>
      <c r="C117" s="115"/>
      <c r="D117" s="117">
        <v>110</v>
      </c>
      <c r="E117" s="116">
        <v>110</v>
      </c>
      <c r="F117" s="117"/>
      <c r="G117" s="116"/>
      <c r="H117" s="117"/>
      <c r="I117" s="116"/>
      <c r="J117" s="117"/>
      <c r="K117" s="34"/>
    </row>
    <row r="118" spans="1:11">
      <c r="A118" s="121"/>
      <c r="B118" s="114" t="s">
        <v>28</v>
      </c>
      <c r="C118" s="115"/>
      <c r="D118" s="117">
        <v>80</v>
      </c>
      <c r="E118" s="116">
        <v>80</v>
      </c>
      <c r="F118" s="117"/>
      <c r="G118" s="116"/>
      <c r="H118" s="117"/>
      <c r="I118" s="116"/>
      <c r="J118" s="117"/>
      <c r="K118" s="34"/>
    </row>
    <row r="119" spans="1:11" ht="26.25">
      <c r="A119" s="113" t="s">
        <v>202</v>
      </c>
      <c r="B119" s="114"/>
      <c r="C119" s="133" t="s">
        <v>351</v>
      </c>
      <c r="D119" s="165"/>
      <c r="E119" s="111"/>
      <c r="F119" s="117">
        <v>3.6399999999999997</v>
      </c>
      <c r="G119" s="116">
        <v>5.2</v>
      </c>
      <c r="H119" s="117">
        <v>14.83</v>
      </c>
      <c r="I119" s="116">
        <v>120.66666666666666</v>
      </c>
      <c r="J119" s="117">
        <v>0.04</v>
      </c>
      <c r="K119" s="34" t="s">
        <v>251</v>
      </c>
    </row>
    <row r="120" spans="1:11">
      <c r="A120" s="113"/>
      <c r="B120" s="114" t="s">
        <v>36</v>
      </c>
      <c r="C120" s="115"/>
      <c r="D120" s="117">
        <v>30</v>
      </c>
      <c r="E120" s="116">
        <v>30</v>
      </c>
      <c r="F120" s="117"/>
      <c r="G120" s="116"/>
      <c r="H120" s="117"/>
      <c r="I120" s="116"/>
      <c r="J120" s="117"/>
      <c r="K120" s="34"/>
    </row>
    <row r="121" spans="1:11">
      <c r="A121" s="113"/>
      <c r="B121" s="114" t="s">
        <v>67</v>
      </c>
      <c r="C121" s="115"/>
      <c r="D121" s="117">
        <v>5.0999999999999996</v>
      </c>
      <c r="E121" s="116">
        <v>5</v>
      </c>
      <c r="F121" s="117"/>
      <c r="G121" s="116"/>
      <c r="H121" s="117"/>
      <c r="I121" s="116"/>
      <c r="J121" s="117"/>
      <c r="K121" s="34"/>
    </row>
    <row r="122" spans="1:11" ht="15.75" thickBot="1">
      <c r="A122" s="152"/>
      <c r="B122" s="114" t="s">
        <v>31</v>
      </c>
      <c r="C122" s="164"/>
      <c r="D122" s="117">
        <v>5</v>
      </c>
      <c r="E122" s="145">
        <v>5</v>
      </c>
      <c r="F122" s="117" t="s">
        <v>3</v>
      </c>
      <c r="G122" s="145"/>
      <c r="H122" s="117"/>
      <c r="I122" s="145"/>
      <c r="J122" s="117"/>
      <c r="K122" s="34"/>
    </row>
    <row r="123" spans="1:11" ht="15.75" thickBot="1">
      <c r="A123" s="122" t="s">
        <v>37</v>
      </c>
      <c r="B123" s="123"/>
      <c r="C123" s="244">
        <v>403</v>
      </c>
      <c r="D123" s="349"/>
      <c r="E123" s="349"/>
      <c r="F123" s="323">
        <f>F107+F114+F119</f>
        <v>11.040199999999999</v>
      </c>
      <c r="G123" s="323">
        <f t="shared" ref="G123:J123" si="4">G107+G114+G119</f>
        <v>11.999600000000001</v>
      </c>
      <c r="H123" s="323">
        <f t="shared" si="4"/>
        <v>56.559999999999995</v>
      </c>
      <c r="I123" s="323">
        <f>I107+I114+I119</f>
        <v>394.88666666666666</v>
      </c>
      <c r="J123" s="323">
        <f t="shared" si="4"/>
        <v>2.33</v>
      </c>
      <c r="K123" s="10"/>
    </row>
    <row r="124" spans="1:11">
      <c r="A124" s="113"/>
      <c r="B124" s="118" t="s">
        <v>38</v>
      </c>
      <c r="C124" s="115"/>
      <c r="D124" s="117"/>
      <c r="E124" s="116"/>
      <c r="F124" s="116"/>
      <c r="G124" s="116"/>
      <c r="H124" s="116"/>
      <c r="I124" s="109"/>
      <c r="J124" s="109"/>
      <c r="K124" s="34"/>
    </row>
    <row r="125" spans="1:11">
      <c r="A125" s="166" t="s">
        <v>54</v>
      </c>
      <c r="B125" s="167"/>
      <c r="C125" s="168">
        <v>100</v>
      </c>
      <c r="D125" s="169">
        <v>100</v>
      </c>
      <c r="E125" s="168">
        <v>100</v>
      </c>
      <c r="F125" s="170">
        <v>2.7</v>
      </c>
      <c r="G125" s="171">
        <v>2.88</v>
      </c>
      <c r="H125" s="172">
        <v>12.47</v>
      </c>
      <c r="I125" s="171">
        <v>86.02</v>
      </c>
      <c r="J125" s="170">
        <v>10</v>
      </c>
      <c r="K125" s="34" t="s">
        <v>149</v>
      </c>
    </row>
    <row r="126" spans="1:11" ht="15.75" thickBot="1">
      <c r="A126" s="166" t="s">
        <v>384</v>
      </c>
      <c r="B126" s="173"/>
      <c r="C126" s="171"/>
      <c r="D126" s="174"/>
      <c r="E126" s="175"/>
      <c r="F126" s="170"/>
      <c r="G126" s="171"/>
      <c r="H126" s="172"/>
      <c r="I126" s="171"/>
      <c r="J126" s="176"/>
      <c r="K126" s="34" t="s">
        <v>150</v>
      </c>
    </row>
    <row r="127" spans="1:11" ht="15.75" thickBot="1">
      <c r="A127" s="122" t="s">
        <v>37</v>
      </c>
      <c r="B127" s="123"/>
      <c r="C127" s="244">
        <v>100</v>
      </c>
      <c r="D127" s="418"/>
      <c r="E127" s="416"/>
      <c r="F127" s="221">
        <f>F125</f>
        <v>2.7</v>
      </c>
      <c r="G127" s="221">
        <f t="shared" ref="G127:J127" si="5">G125</f>
        <v>2.88</v>
      </c>
      <c r="H127" s="221">
        <f t="shared" si="5"/>
        <v>12.47</v>
      </c>
      <c r="I127" s="221">
        <f t="shared" si="5"/>
        <v>86.02</v>
      </c>
      <c r="J127" s="221">
        <f t="shared" si="5"/>
        <v>10</v>
      </c>
      <c r="K127" s="44"/>
    </row>
    <row r="128" spans="1:11">
      <c r="A128" s="85"/>
      <c r="B128" s="107" t="s">
        <v>40</v>
      </c>
      <c r="C128" s="108"/>
      <c r="D128" s="91"/>
      <c r="E128" s="177"/>
      <c r="F128" s="88"/>
      <c r="G128" s="88"/>
      <c r="H128" s="89"/>
      <c r="I128" s="89"/>
      <c r="J128" s="165"/>
      <c r="K128" s="34"/>
    </row>
    <row r="129" spans="1:11" ht="26.25">
      <c r="A129" s="113" t="s">
        <v>273</v>
      </c>
      <c r="B129" s="118"/>
      <c r="C129" s="115">
        <v>60</v>
      </c>
      <c r="D129" s="117"/>
      <c r="E129" s="178"/>
      <c r="F129" s="141">
        <v>0.72885422915416909</v>
      </c>
      <c r="G129" s="142">
        <v>4.7048590281943614</v>
      </c>
      <c r="H129" s="141">
        <v>5.3761247750449908</v>
      </c>
      <c r="I129" s="142">
        <v>66.826634673065385</v>
      </c>
      <c r="J129" s="141">
        <v>3.62</v>
      </c>
      <c r="K129" s="34" t="s">
        <v>274</v>
      </c>
    </row>
    <row r="130" spans="1:11">
      <c r="A130" s="113"/>
      <c r="B130" s="118" t="s">
        <v>108</v>
      </c>
      <c r="C130" s="115"/>
      <c r="D130" s="117">
        <v>32.76</v>
      </c>
      <c r="E130" s="116">
        <v>18</v>
      </c>
      <c r="F130" s="117"/>
      <c r="G130" s="116"/>
      <c r="H130" s="117"/>
      <c r="I130" s="116"/>
      <c r="J130" s="165"/>
      <c r="K130" s="34"/>
    </row>
    <row r="131" spans="1:11">
      <c r="A131" s="113"/>
      <c r="B131" s="118" t="s">
        <v>139</v>
      </c>
      <c r="C131" s="115"/>
      <c r="D131" s="117">
        <v>32.9</v>
      </c>
      <c r="E131" s="116">
        <v>24</v>
      </c>
      <c r="F131" s="117"/>
      <c r="G131" s="116"/>
      <c r="H131" s="117"/>
      <c r="I131" s="116"/>
      <c r="J131" s="165"/>
      <c r="K131" s="34"/>
    </row>
    <row r="132" spans="1:11">
      <c r="A132" s="113"/>
      <c r="B132" s="118" t="s">
        <v>79</v>
      </c>
      <c r="C132" s="115"/>
      <c r="D132" s="117">
        <v>15.36</v>
      </c>
      <c r="E132" s="116">
        <v>12</v>
      </c>
      <c r="F132" s="117"/>
      <c r="G132" s="116"/>
      <c r="H132" s="117"/>
      <c r="I132" s="116"/>
      <c r="J132" s="165"/>
      <c r="K132" s="34"/>
    </row>
    <row r="133" spans="1:11">
      <c r="A133" s="113"/>
      <c r="B133" s="118" t="s">
        <v>107</v>
      </c>
      <c r="C133" s="115"/>
      <c r="D133" s="117">
        <v>3.6</v>
      </c>
      <c r="E133" s="116">
        <v>3</v>
      </c>
      <c r="F133" s="117"/>
      <c r="G133" s="116"/>
      <c r="H133" s="117"/>
      <c r="I133" s="116"/>
      <c r="J133" s="165"/>
      <c r="K133" s="34"/>
    </row>
    <row r="134" spans="1:11">
      <c r="A134" s="113"/>
      <c r="B134" s="118" t="s">
        <v>135</v>
      </c>
      <c r="C134" s="115"/>
      <c r="D134" s="117">
        <v>3</v>
      </c>
      <c r="E134" s="116">
        <v>3</v>
      </c>
      <c r="F134" s="117"/>
      <c r="G134" s="116"/>
      <c r="H134" s="117"/>
      <c r="I134" s="116"/>
      <c r="J134" s="165"/>
      <c r="K134" s="34"/>
    </row>
    <row r="135" spans="1:11" ht="39">
      <c r="A135" s="113" t="s">
        <v>382</v>
      </c>
      <c r="B135" s="114"/>
      <c r="C135" s="115" t="s">
        <v>321</v>
      </c>
      <c r="D135" s="117"/>
      <c r="E135" s="116"/>
      <c r="F135" s="109">
        <v>1.4785807717462396</v>
      </c>
      <c r="G135" s="116">
        <v>4.5885193942747904</v>
      </c>
      <c r="H135" s="117">
        <v>8.1168561654173175</v>
      </c>
      <c r="I135" s="116">
        <v>85.968959098455514</v>
      </c>
      <c r="J135" s="117">
        <v>7.71</v>
      </c>
      <c r="K135" s="34" t="s">
        <v>476</v>
      </c>
    </row>
    <row r="136" spans="1:11">
      <c r="A136" s="113"/>
      <c r="B136" s="114" t="s">
        <v>51</v>
      </c>
      <c r="C136" s="115"/>
      <c r="D136" s="117">
        <v>20</v>
      </c>
      <c r="E136" s="116">
        <v>16</v>
      </c>
      <c r="F136" s="109"/>
      <c r="G136" s="116"/>
      <c r="H136" s="109"/>
      <c r="I136" s="116"/>
      <c r="J136" s="117"/>
      <c r="K136" s="34"/>
    </row>
    <row r="137" spans="1:11">
      <c r="A137" s="113"/>
      <c r="B137" s="114" t="s">
        <v>45</v>
      </c>
      <c r="C137" s="115"/>
      <c r="D137" s="117">
        <v>21.28</v>
      </c>
      <c r="E137" s="116">
        <v>16</v>
      </c>
      <c r="F137" s="109"/>
      <c r="G137" s="116"/>
      <c r="H137" s="117"/>
      <c r="I137" s="116"/>
      <c r="J137" s="117"/>
      <c r="K137" s="34"/>
    </row>
    <row r="138" spans="1:11">
      <c r="A138" s="113"/>
      <c r="B138" s="114" t="s">
        <v>46</v>
      </c>
      <c r="C138" s="115"/>
      <c r="D138" s="117">
        <v>12.5</v>
      </c>
      <c r="E138" s="116">
        <v>10</v>
      </c>
      <c r="F138" s="109"/>
      <c r="G138" s="116"/>
      <c r="H138" s="117"/>
      <c r="I138" s="116"/>
      <c r="J138" s="165"/>
      <c r="K138" s="34"/>
    </row>
    <row r="139" spans="1:11">
      <c r="A139" s="113"/>
      <c r="B139" s="114" t="s">
        <v>41</v>
      </c>
      <c r="C139" s="115"/>
      <c r="D139" s="117">
        <v>9.52</v>
      </c>
      <c r="E139" s="116">
        <v>8</v>
      </c>
      <c r="F139" s="109"/>
      <c r="G139" s="116"/>
      <c r="H139" s="117"/>
      <c r="I139" s="116"/>
      <c r="J139" s="165"/>
      <c r="K139" s="34"/>
    </row>
    <row r="140" spans="1:11">
      <c r="A140" s="113"/>
      <c r="B140" s="114" t="s">
        <v>68</v>
      </c>
      <c r="C140" s="115"/>
      <c r="D140" s="117">
        <v>41</v>
      </c>
      <c r="E140" s="116">
        <v>32</v>
      </c>
      <c r="F140" s="109"/>
      <c r="G140" s="116"/>
      <c r="H140" s="117"/>
      <c r="I140" s="116"/>
      <c r="J140" s="165"/>
      <c r="K140" s="34"/>
    </row>
    <row r="141" spans="1:11">
      <c r="A141" s="113"/>
      <c r="B141" s="114" t="s">
        <v>29</v>
      </c>
      <c r="C141" s="115"/>
      <c r="D141" s="117">
        <v>2.4</v>
      </c>
      <c r="E141" s="116">
        <v>2.4</v>
      </c>
      <c r="F141" s="109"/>
      <c r="G141" s="116"/>
      <c r="H141" s="117"/>
      <c r="I141" s="116"/>
      <c r="J141" s="165"/>
      <c r="K141" s="34"/>
    </row>
    <row r="142" spans="1:11">
      <c r="A142" s="113"/>
      <c r="B142" s="114" t="s">
        <v>53</v>
      </c>
      <c r="C142" s="115"/>
      <c r="D142" s="117">
        <v>1</v>
      </c>
      <c r="E142" s="116">
        <v>1</v>
      </c>
      <c r="F142" s="109"/>
      <c r="G142" s="116"/>
      <c r="H142" s="117"/>
      <c r="I142" s="116"/>
      <c r="J142" s="165"/>
      <c r="K142" s="34"/>
    </row>
    <row r="143" spans="1:11">
      <c r="A143" s="113"/>
      <c r="B143" s="114" t="s">
        <v>47</v>
      </c>
      <c r="C143" s="115"/>
      <c r="D143" s="117">
        <v>4</v>
      </c>
      <c r="E143" s="116">
        <v>4</v>
      </c>
      <c r="F143" s="109"/>
      <c r="G143" s="116"/>
      <c r="H143" s="117"/>
      <c r="I143" s="116"/>
      <c r="J143" s="165"/>
      <c r="K143" s="34"/>
    </row>
    <row r="144" spans="1:11">
      <c r="A144" s="113"/>
      <c r="B144" s="118" t="s">
        <v>225</v>
      </c>
      <c r="C144" s="115"/>
      <c r="D144" s="117">
        <v>2</v>
      </c>
      <c r="E144" s="116">
        <v>2</v>
      </c>
      <c r="F144" s="109"/>
      <c r="G144" s="116"/>
      <c r="H144" s="117"/>
      <c r="I144" s="116"/>
      <c r="J144" s="165"/>
      <c r="K144" s="34"/>
    </row>
    <row r="145" spans="1:11">
      <c r="A145" s="113"/>
      <c r="B145" s="114" t="s">
        <v>155</v>
      </c>
      <c r="C145" s="115"/>
      <c r="D145" s="117">
        <v>140</v>
      </c>
      <c r="E145" s="116">
        <v>140</v>
      </c>
      <c r="F145" s="109"/>
      <c r="G145" s="116"/>
      <c r="H145" s="117"/>
      <c r="I145" s="116"/>
      <c r="J145" s="165"/>
      <c r="K145" s="34"/>
    </row>
    <row r="146" spans="1:11">
      <c r="A146" s="113"/>
      <c r="B146" s="114" t="s">
        <v>69</v>
      </c>
      <c r="C146" s="115"/>
      <c r="D146" s="117">
        <v>7</v>
      </c>
      <c r="E146" s="116">
        <v>7</v>
      </c>
      <c r="F146" s="117"/>
      <c r="G146" s="116"/>
      <c r="H146" s="117"/>
      <c r="I146" s="116"/>
      <c r="J146" s="165"/>
      <c r="K146" s="34"/>
    </row>
    <row r="147" spans="1:11" ht="26.25">
      <c r="A147" s="113" t="s">
        <v>361</v>
      </c>
      <c r="B147" s="114"/>
      <c r="C147" s="115" t="s">
        <v>102</v>
      </c>
      <c r="D147" s="117"/>
      <c r="E147" s="116"/>
      <c r="F147" s="117">
        <v>7.87</v>
      </c>
      <c r="G147" s="116">
        <v>7.81</v>
      </c>
      <c r="H147" s="117">
        <v>6.87</v>
      </c>
      <c r="I147" s="116">
        <v>129.1</v>
      </c>
      <c r="J147" s="165"/>
      <c r="K147" s="34" t="s">
        <v>362</v>
      </c>
    </row>
    <row r="148" spans="1:11">
      <c r="A148" s="113"/>
      <c r="B148" s="114" t="s">
        <v>277</v>
      </c>
      <c r="C148" s="115"/>
      <c r="D148" s="117">
        <v>57</v>
      </c>
      <c r="E148" s="116">
        <v>37</v>
      </c>
      <c r="F148" s="117"/>
      <c r="G148" s="116"/>
      <c r="H148" s="117"/>
      <c r="I148" s="116"/>
      <c r="J148" s="165"/>
      <c r="K148" s="34"/>
    </row>
    <row r="149" spans="1:11">
      <c r="A149" s="113"/>
      <c r="B149" s="114" t="s">
        <v>203</v>
      </c>
      <c r="C149" s="115"/>
      <c r="D149" s="117">
        <v>9</v>
      </c>
      <c r="E149" s="116">
        <v>9</v>
      </c>
      <c r="F149" s="117"/>
      <c r="G149" s="116"/>
      <c r="H149" s="117"/>
      <c r="I149" s="116"/>
      <c r="J149" s="165"/>
      <c r="K149" s="34"/>
    </row>
    <row r="150" spans="1:11">
      <c r="A150" s="113"/>
      <c r="B150" s="114" t="s">
        <v>28</v>
      </c>
      <c r="C150" s="115"/>
      <c r="D150" s="117">
        <v>12</v>
      </c>
      <c r="E150" s="116">
        <v>12</v>
      </c>
      <c r="F150" s="117"/>
      <c r="G150" s="116"/>
      <c r="H150" s="117"/>
      <c r="I150" s="116"/>
      <c r="J150" s="165"/>
      <c r="K150" s="34"/>
    </row>
    <row r="151" spans="1:11">
      <c r="A151" s="113"/>
      <c r="B151" s="114" t="s">
        <v>225</v>
      </c>
      <c r="C151" s="115"/>
      <c r="D151" s="117">
        <v>0.35</v>
      </c>
      <c r="E151" s="116">
        <v>0.35</v>
      </c>
      <c r="F151" s="117"/>
      <c r="G151" s="116"/>
      <c r="H151" s="117"/>
      <c r="I151" s="116"/>
      <c r="J151" s="165"/>
      <c r="K151" s="34"/>
    </row>
    <row r="152" spans="1:11">
      <c r="A152" s="113"/>
      <c r="B152" s="114" t="s">
        <v>44</v>
      </c>
      <c r="C152" s="115"/>
      <c r="D152" s="117"/>
      <c r="E152" s="116">
        <v>57</v>
      </c>
      <c r="F152" s="117"/>
      <c r="G152" s="116"/>
      <c r="H152" s="117"/>
      <c r="I152" s="116"/>
      <c r="J152" s="165"/>
      <c r="K152" s="34"/>
    </row>
    <row r="153" spans="1:11">
      <c r="A153" s="113"/>
      <c r="B153" s="114" t="s">
        <v>47</v>
      </c>
      <c r="C153" s="115"/>
      <c r="D153" s="117">
        <v>0.7</v>
      </c>
      <c r="E153" s="116">
        <v>0.7</v>
      </c>
      <c r="F153" s="117"/>
      <c r="G153" s="116"/>
      <c r="H153" s="117"/>
      <c r="I153" s="116"/>
      <c r="J153" s="165"/>
      <c r="K153" s="34"/>
    </row>
    <row r="154" spans="1:11">
      <c r="A154" s="113"/>
      <c r="B154" s="114" t="s">
        <v>103</v>
      </c>
      <c r="C154" s="115"/>
      <c r="D154" s="117"/>
      <c r="E154" s="116">
        <v>25</v>
      </c>
      <c r="F154" s="117"/>
      <c r="G154" s="116"/>
      <c r="H154" s="117"/>
      <c r="I154" s="116"/>
      <c r="J154" s="165"/>
      <c r="K154" s="34"/>
    </row>
    <row r="155" spans="1:11">
      <c r="A155" s="113"/>
      <c r="B155" s="114" t="s">
        <v>27</v>
      </c>
      <c r="C155" s="115"/>
      <c r="D155" s="117">
        <v>12.5</v>
      </c>
      <c r="E155" s="116">
        <v>12.5</v>
      </c>
      <c r="F155" s="117"/>
      <c r="G155" s="116"/>
      <c r="H155" s="117"/>
      <c r="I155" s="116"/>
      <c r="J155" s="165"/>
      <c r="K155" s="34"/>
    </row>
    <row r="156" spans="1:11">
      <c r="A156" s="113"/>
      <c r="B156" s="114" t="s">
        <v>31</v>
      </c>
      <c r="C156" s="115"/>
      <c r="D156" s="117">
        <v>1.3</v>
      </c>
      <c r="E156" s="116">
        <v>1.3</v>
      </c>
      <c r="F156" s="117"/>
      <c r="G156" s="116"/>
      <c r="H156" s="117"/>
      <c r="I156" s="116"/>
      <c r="J156" s="165"/>
      <c r="K156" s="34"/>
    </row>
    <row r="157" spans="1:11">
      <c r="A157" s="113"/>
      <c r="B157" s="114" t="s">
        <v>52</v>
      </c>
      <c r="C157" s="115"/>
      <c r="D157" s="179">
        <v>1.3</v>
      </c>
      <c r="E157" s="139">
        <v>1.3</v>
      </c>
      <c r="F157" s="117"/>
      <c r="G157" s="116"/>
      <c r="H157" s="117"/>
      <c r="I157" s="116"/>
      <c r="J157" s="117"/>
      <c r="K157" s="34"/>
    </row>
    <row r="158" spans="1:11">
      <c r="A158" s="113"/>
      <c r="B158" s="114" t="s">
        <v>28</v>
      </c>
      <c r="C158" s="133"/>
      <c r="D158" s="117">
        <v>12.5</v>
      </c>
      <c r="E158" s="139">
        <v>12.5</v>
      </c>
      <c r="F158" s="117"/>
      <c r="G158" s="116"/>
      <c r="H158" s="117"/>
      <c r="I158" s="116"/>
      <c r="J158" s="117"/>
      <c r="K158" s="34"/>
    </row>
    <row r="159" spans="1:11">
      <c r="A159" s="113"/>
      <c r="B159" s="114" t="s">
        <v>29</v>
      </c>
      <c r="C159" s="133"/>
      <c r="D159" s="117">
        <v>0.3</v>
      </c>
      <c r="E159" s="139">
        <v>0.3</v>
      </c>
      <c r="F159" s="117"/>
      <c r="G159" s="116"/>
      <c r="H159" s="117"/>
      <c r="I159" s="116"/>
      <c r="J159" s="117"/>
      <c r="K159" s="34"/>
    </row>
    <row r="160" spans="1:11">
      <c r="A160" s="113"/>
      <c r="B160" s="114" t="s">
        <v>225</v>
      </c>
      <c r="C160" s="133"/>
      <c r="D160" s="179">
        <v>0.3</v>
      </c>
      <c r="E160" s="139">
        <v>0.3</v>
      </c>
      <c r="F160" s="117"/>
      <c r="G160" s="116"/>
      <c r="H160" s="117"/>
      <c r="I160" s="116"/>
      <c r="J160" s="117"/>
      <c r="K160" s="34"/>
    </row>
    <row r="161" spans="1:11" ht="26.25">
      <c r="A161" s="113" t="s">
        <v>200</v>
      </c>
      <c r="B161" s="114"/>
      <c r="C161" s="133" t="s">
        <v>171</v>
      </c>
      <c r="D161" s="179"/>
      <c r="E161" s="116"/>
      <c r="F161" s="117">
        <v>4.9379520958083827</v>
      </c>
      <c r="G161" s="116">
        <v>2.7166586826347303</v>
      </c>
      <c r="H161" s="117">
        <v>28.663922155688599</v>
      </c>
      <c r="I161" s="116">
        <v>154.96047904191619</v>
      </c>
      <c r="J161" s="165"/>
      <c r="K161" s="34" t="s">
        <v>177</v>
      </c>
    </row>
    <row r="162" spans="1:11">
      <c r="A162" s="113"/>
      <c r="B162" s="114" t="s">
        <v>140</v>
      </c>
      <c r="C162" s="133"/>
      <c r="D162" s="179">
        <v>45.5</v>
      </c>
      <c r="E162" s="116">
        <v>45.5</v>
      </c>
      <c r="F162" s="117"/>
      <c r="G162" s="116"/>
      <c r="H162" s="117"/>
      <c r="I162" s="116"/>
      <c r="J162" s="165"/>
      <c r="K162" s="34"/>
    </row>
    <row r="163" spans="1:11">
      <c r="A163" s="113"/>
      <c r="B163" s="114" t="s">
        <v>64</v>
      </c>
      <c r="C163" s="133"/>
      <c r="D163" s="179">
        <v>275</v>
      </c>
      <c r="E163" s="139">
        <v>275</v>
      </c>
      <c r="F163" s="109"/>
      <c r="G163" s="116"/>
      <c r="H163" s="117"/>
      <c r="I163" s="116"/>
      <c r="J163" s="117"/>
      <c r="K163" s="34"/>
    </row>
    <row r="164" spans="1:11">
      <c r="A164" s="113"/>
      <c r="B164" s="114" t="s">
        <v>225</v>
      </c>
      <c r="C164" s="133"/>
      <c r="D164" s="179">
        <v>1.3</v>
      </c>
      <c r="E164" s="139">
        <v>1.3</v>
      </c>
      <c r="F164" s="117"/>
      <c r="G164" s="116"/>
      <c r="H164" s="117"/>
      <c r="I164" s="116"/>
      <c r="J164" s="165"/>
      <c r="K164" s="34"/>
    </row>
    <row r="165" spans="1:11">
      <c r="A165" s="113"/>
      <c r="B165" s="118" t="s">
        <v>31</v>
      </c>
      <c r="C165" s="133"/>
      <c r="D165" s="140">
        <v>3</v>
      </c>
      <c r="E165" s="139">
        <v>3</v>
      </c>
      <c r="F165" s="116"/>
      <c r="G165" s="116"/>
      <c r="H165" s="116"/>
      <c r="I165" s="116"/>
      <c r="J165" s="165"/>
      <c r="K165" s="34"/>
    </row>
    <row r="166" spans="1:11">
      <c r="A166" s="113" t="s">
        <v>375</v>
      </c>
      <c r="B166" s="118"/>
      <c r="C166" s="133">
        <v>180</v>
      </c>
      <c r="D166" s="179"/>
      <c r="E166" s="139"/>
      <c r="F166" s="109">
        <v>0</v>
      </c>
      <c r="G166" s="116">
        <v>0</v>
      </c>
      <c r="H166" s="117">
        <v>15</v>
      </c>
      <c r="I166" s="116">
        <v>60.05</v>
      </c>
      <c r="J166" s="165">
        <v>1</v>
      </c>
      <c r="K166" s="34" t="s">
        <v>473</v>
      </c>
    </row>
    <row r="167" spans="1:11">
      <c r="A167" s="113"/>
      <c r="B167" s="118" t="s">
        <v>376</v>
      </c>
      <c r="C167" s="133"/>
      <c r="D167" s="179">
        <v>21</v>
      </c>
      <c r="E167" s="139">
        <v>21</v>
      </c>
      <c r="F167" s="109"/>
      <c r="G167" s="116"/>
      <c r="H167" s="117"/>
      <c r="I167" s="116"/>
      <c r="J167" s="165"/>
      <c r="K167" s="34"/>
    </row>
    <row r="168" spans="1:11">
      <c r="A168" s="113"/>
      <c r="B168" s="118" t="s">
        <v>29</v>
      </c>
      <c r="C168" s="133"/>
      <c r="D168" s="179">
        <v>6</v>
      </c>
      <c r="E168" s="139">
        <v>6</v>
      </c>
      <c r="F168" s="109"/>
      <c r="G168" s="116"/>
      <c r="H168" s="117"/>
      <c r="I168" s="116"/>
      <c r="J168" s="165"/>
      <c r="K168" s="34"/>
    </row>
    <row r="169" spans="1:11">
      <c r="A169" s="113"/>
      <c r="B169" s="118" t="s">
        <v>64</v>
      </c>
      <c r="C169" s="133"/>
      <c r="D169" s="179">
        <v>180</v>
      </c>
      <c r="E169" s="139">
        <v>180</v>
      </c>
      <c r="F169" s="109"/>
      <c r="G169" s="116"/>
      <c r="H169" s="117"/>
      <c r="I169" s="116"/>
      <c r="J169" s="165"/>
      <c r="K169" s="34"/>
    </row>
    <row r="170" spans="1:11" ht="24" thickBot="1">
      <c r="A170" s="113" t="s">
        <v>203</v>
      </c>
      <c r="B170" s="114"/>
      <c r="C170" s="115">
        <v>20</v>
      </c>
      <c r="D170" s="130">
        <v>20</v>
      </c>
      <c r="E170" s="116">
        <v>20</v>
      </c>
      <c r="F170" s="116">
        <v>1.52</v>
      </c>
      <c r="G170" s="117">
        <v>0.16</v>
      </c>
      <c r="H170" s="116">
        <v>9.84</v>
      </c>
      <c r="I170" s="116">
        <v>47</v>
      </c>
      <c r="J170" s="117">
        <v>0</v>
      </c>
      <c r="K170" s="45" t="s">
        <v>212</v>
      </c>
    </row>
    <row r="171" spans="1:11" ht="24" thickBot="1">
      <c r="A171" s="102" t="s">
        <v>265</v>
      </c>
      <c r="B171" s="103"/>
      <c r="C171" s="164">
        <v>35</v>
      </c>
      <c r="D171" s="146">
        <v>35</v>
      </c>
      <c r="E171" s="145">
        <v>35</v>
      </c>
      <c r="F171" s="145">
        <v>2.3076923076923075</v>
      </c>
      <c r="G171" s="148">
        <v>0.41958041958041958</v>
      </c>
      <c r="H171" s="145">
        <v>13.846153846153847</v>
      </c>
      <c r="I171" s="145">
        <v>69.230769230769241</v>
      </c>
      <c r="J171" s="148"/>
      <c r="K171" s="45" t="s">
        <v>211</v>
      </c>
    </row>
    <row r="172" spans="1:11" ht="15.75" thickBot="1">
      <c r="A172" s="122" t="s">
        <v>37</v>
      </c>
      <c r="B172" s="154"/>
      <c r="C172" s="277">
        <v>690</v>
      </c>
      <c r="D172" s="323"/>
      <c r="E172" s="221"/>
      <c r="F172" s="323">
        <f>F129+F135+F147+F161+F166+F170+F171</f>
        <v>18.843079404401099</v>
      </c>
      <c r="G172" s="323">
        <f t="shared" ref="G172:J172" si="6">G129+G135+G147+G161+G166+G170+G171</f>
        <v>20.399617524684302</v>
      </c>
      <c r="H172" s="323">
        <f t="shared" si="6"/>
        <v>87.713056942304746</v>
      </c>
      <c r="I172" s="323">
        <f t="shared" si="6"/>
        <v>613.13684204420633</v>
      </c>
      <c r="J172" s="323">
        <f t="shared" si="6"/>
        <v>12.33</v>
      </c>
      <c r="K172" s="34"/>
    </row>
    <row r="173" spans="1:11">
      <c r="A173" s="113"/>
      <c r="B173" s="114" t="s">
        <v>380</v>
      </c>
      <c r="C173" s="168"/>
      <c r="D173" s="169"/>
      <c r="E173" s="168"/>
      <c r="F173" s="180"/>
      <c r="G173" s="172"/>
      <c r="H173" s="171"/>
      <c r="I173" s="172"/>
      <c r="J173" s="171"/>
      <c r="K173" s="34"/>
    </row>
    <row r="174" spans="1:11" ht="23.25">
      <c r="A174" s="113" t="s">
        <v>217</v>
      </c>
      <c r="B174" s="114"/>
      <c r="C174" s="115">
        <v>180</v>
      </c>
      <c r="D174" s="117"/>
      <c r="E174" s="116"/>
      <c r="F174" s="130">
        <v>5.2252252252252243</v>
      </c>
      <c r="G174" s="117">
        <v>4.5045045045045038</v>
      </c>
      <c r="H174" s="116">
        <v>8.6486486486486474</v>
      </c>
      <c r="I174" s="117">
        <v>96.396396396396383</v>
      </c>
      <c r="J174" s="116">
        <v>2.34</v>
      </c>
      <c r="K174" s="34" t="s">
        <v>219</v>
      </c>
    </row>
    <row r="175" spans="1:11" ht="15.75" customHeight="1">
      <c r="A175" s="113" t="s">
        <v>218</v>
      </c>
      <c r="B175" s="114" t="s">
        <v>174</v>
      </c>
      <c r="C175" s="115"/>
      <c r="D175" s="117">
        <v>189</v>
      </c>
      <c r="E175" s="116">
        <v>180</v>
      </c>
      <c r="F175" s="130"/>
      <c r="G175" s="117"/>
      <c r="H175" s="116"/>
      <c r="I175" s="117"/>
      <c r="J175" s="116"/>
      <c r="K175" s="34"/>
    </row>
    <row r="176" spans="1:11" ht="25.5" customHeight="1">
      <c r="A176" s="113" t="s">
        <v>235</v>
      </c>
      <c r="B176" s="114"/>
      <c r="C176" s="115">
        <v>75</v>
      </c>
      <c r="D176" s="117"/>
      <c r="E176" s="116"/>
      <c r="F176" s="130">
        <v>4.79</v>
      </c>
      <c r="G176" s="117">
        <v>6.87</v>
      </c>
      <c r="H176" s="116">
        <v>46.6</v>
      </c>
      <c r="I176" s="117">
        <v>240.75</v>
      </c>
      <c r="J176" s="116"/>
      <c r="K176" s="321" t="s">
        <v>239</v>
      </c>
    </row>
    <row r="177" spans="1:11">
      <c r="A177" s="113"/>
      <c r="B177" s="114" t="s">
        <v>52</v>
      </c>
      <c r="C177" s="115"/>
      <c r="D177" s="117">
        <v>45.5</v>
      </c>
      <c r="E177" s="116">
        <v>45</v>
      </c>
      <c r="F177" s="130"/>
      <c r="G177" s="117"/>
      <c r="H177" s="116"/>
      <c r="I177" s="117"/>
      <c r="J177" s="116"/>
      <c r="K177" s="34"/>
    </row>
    <row r="178" spans="1:11">
      <c r="A178" s="113"/>
      <c r="B178" s="114" t="s">
        <v>152</v>
      </c>
      <c r="C178" s="115"/>
      <c r="D178" s="117">
        <v>1.5</v>
      </c>
      <c r="E178" s="116">
        <v>1.5</v>
      </c>
      <c r="F178" s="130"/>
      <c r="G178" s="117"/>
      <c r="H178" s="116"/>
      <c r="I178" s="117"/>
      <c r="J178" s="116"/>
      <c r="K178" s="34"/>
    </row>
    <row r="179" spans="1:11">
      <c r="A179" s="113"/>
      <c r="B179" s="114" t="s">
        <v>29</v>
      </c>
      <c r="C179" s="115"/>
      <c r="D179" s="117">
        <v>9</v>
      </c>
      <c r="E179" s="116">
        <v>9</v>
      </c>
      <c r="F179" s="130"/>
      <c r="G179" s="117"/>
      <c r="H179" s="116"/>
      <c r="I179" s="117"/>
      <c r="J179" s="116"/>
      <c r="K179" s="34"/>
    </row>
    <row r="180" spans="1:11">
      <c r="A180" s="113"/>
      <c r="B180" s="114" t="s">
        <v>31</v>
      </c>
      <c r="C180" s="115"/>
      <c r="D180" s="117">
        <v>9.75</v>
      </c>
      <c r="E180" s="116">
        <v>9.75</v>
      </c>
      <c r="F180" s="130"/>
      <c r="G180" s="117"/>
      <c r="H180" s="116"/>
      <c r="I180" s="117"/>
      <c r="J180" s="116"/>
      <c r="K180" s="34"/>
    </row>
    <row r="181" spans="1:11">
      <c r="A181" s="113"/>
      <c r="B181" s="114" t="s">
        <v>225</v>
      </c>
      <c r="C181" s="115"/>
      <c r="D181" s="117">
        <v>0.45</v>
      </c>
      <c r="E181" s="116">
        <v>0.45</v>
      </c>
      <c r="F181" s="130"/>
      <c r="G181" s="117"/>
      <c r="H181" s="116"/>
      <c r="I181" s="117"/>
      <c r="J181" s="116"/>
      <c r="K181" s="34"/>
    </row>
    <row r="182" spans="1:11">
      <c r="A182" s="113"/>
      <c r="B182" s="114" t="s">
        <v>93</v>
      </c>
      <c r="C182" s="115"/>
      <c r="D182" s="117">
        <v>0.3</v>
      </c>
      <c r="E182" s="116">
        <v>0.3</v>
      </c>
      <c r="F182" s="130"/>
      <c r="G182" s="117"/>
      <c r="H182" s="116"/>
      <c r="I182" s="117"/>
      <c r="J182" s="116"/>
      <c r="K182" s="34"/>
    </row>
    <row r="183" spans="1:11">
      <c r="A183" s="113"/>
      <c r="B183" s="114" t="s">
        <v>138</v>
      </c>
      <c r="C183" s="115"/>
      <c r="D183" s="117">
        <v>23</v>
      </c>
      <c r="E183" s="116">
        <v>23</v>
      </c>
      <c r="F183" s="130"/>
      <c r="G183" s="117"/>
      <c r="H183" s="116"/>
      <c r="I183" s="117"/>
      <c r="J183" s="116"/>
      <c r="K183" s="34"/>
    </row>
    <row r="184" spans="1:11">
      <c r="A184" s="113"/>
      <c r="B184" s="114" t="s">
        <v>50</v>
      </c>
      <c r="C184" s="115"/>
      <c r="D184" s="117"/>
      <c r="E184" s="116">
        <v>85.5</v>
      </c>
      <c r="F184" s="130"/>
      <c r="G184" s="117"/>
      <c r="H184" s="116"/>
      <c r="I184" s="117"/>
      <c r="J184" s="116"/>
      <c r="K184" s="34"/>
    </row>
    <row r="185" spans="1:11">
      <c r="A185" s="113"/>
      <c r="B185" s="114" t="s">
        <v>237</v>
      </c>
      <c r="C185" s="115"/>
      <c r="D185" s="117"/>
      <c r="E185" s="116"/>
      <c r="F185" s="130"/>
      <c r="G185" s="117"/>
      <c r="H185" s="116"/>
      <c r="I185" s="117"/>
      <c r="J185" s="116"/>
      <c r="K185" s="34"/>
    </row>
    <row r="186" spans="1:11">
      <c r="A186" s="113"/>
      <c r="B186" s="114" t="s">
        <v>92</v>
      </c>
      <c r="C186" s="115"/>
      <c r="D186" s="117">
        <v>1.8</v>
      </c>
      <c r="E186" s="116">
        <v>1.8</v>
      </c>
      <c r="F186" s="130"/>
      <c r="G186" s="117"/>
      <c r="H186" s="116"/>
      <c r="I186" s="117"/>
      <c r="J186" s="116"/>
      <c r="K186" s="34"/>
    </row>
    <row r="187" spans="1:11">
      <c r="A187" s="113"/>
      <c r="B187" s="114" t="s">
        <v>56</v>
      </c>
      <c r="C187" s="115"/>
      <c r="D187" s="117">
        <v>1.5</v>
      </c>
      <c r="E187" s="116">
        <v>1.5</v>
      </c>
      <c r="F187" s="130"/>
      <c r="G187" s="117"/>
      <c r="H187" s="116"/>
      <c r="I187" s="117"/>
      <c r="J187" s="116"/>
      <c r="K187" s="34"/>
    </row>
    <row r="188" spans="1:11">
      <c r="A188" s="113"/>
      <c r="B188" s="114" t="s">
        <v>238</v>
      </c>
      <c r="C188" s="115"/>
      <c r="D188" s="117"/>
      <c r="E188" s="116">
        <v>3</v>
      </c>
      <c r="F188" s="130"/>
      <c r="G188" s="117"/>
      <c r="H188" s="116"/>
      <c r="I188" s="117"/>
      <c r="J188" s="116"/>
      <c r="K188" s="34"/>
    </row>
    <row r="189" spans="1:11" ht="26.25">
      <c r="A189" s="113"/>
      <c r="B189" s="114" t="s">
        <v>236</v>
      </c>
      <c r="C189" s="115"/>
      <c r="D189" s="117">
        <v>1</v>
      </c>
      <c r="E189" s="116">
        <v>1</v>
      </c>
      <c r="F189" s="130"/>
      <c r="G189" s="117"/>
      <c r="H189" s="116"/>
      <c r="I189" s="117"/>
      <c r="J189" s="116"/>
      <c r="K189" s="34"/>
    </row>
    <row r="190" spans="1:11" s="459" customFormat="1">
      <c r="A190" s="151" t="s">
        <v>73</v>
      </c>
      <c r="B190" s="114"/>
      <c r="C190" s="116" t="s">
        <v>352</v>
      </c>
      <c r="D190" s="117"/>
      <c r="E190" s="116"/>
      <c r="F190" s="117">
        <v>0.12</v>
      </c>
      <c r="G190" s="116">
        <v>0.02</v>
      </c>
      <c r="H190" s="117">
        <v>6.2251798561151066</v>
      </c>
      <c r="I190" s="116">
        <v>26.118705035971217</v>
      </c>
      <c r="J190" s="117">
        <v>2.83</v>
      </c>
      <c r="K190" s="321" t="s">
        <v>480</v>
      </c>
    </row>
    <row r="191" spans="1:11" s="459" customFormat="1">
      <c r="A191" s="151"/>
      <c r="B191" s="114" t="s">
        <v>264</v>
      </c>
      <c r="C191" s="115"/>
      <c r="D191" s="117">
        <v>0.45</v>
      </c>
      <c r="E191" s="116">
        <v>0.45</v>
      </c>
      <c r="F191" s="117"/>
      <c r="G191" s="116"/>
      <c r="H191" s="117"/>
      <c r="I191" s="116"/>
      <c r="J191" s="117"/>
      <c r="K191" s="321"/>
    </row>
    <row r="192" spans="1:11" s="459" customFormat="1">
      <c r="A192" s="151"/>
      <c r="B192" s="114" t="s">
        <v>29</v>
      </c>
      <c r="C192" s="115"/>
      <c r="D192" s="117">
        <v>6</v>
      </c>
      <c r="E192" s="116">
        <v>6</v>
      </c>
      <c r="F192" s="117"/>
      <c r="G192" s="116"/>
      <c r="H192" s="117"/>
      <c r="I192" s="116"/>
      <c r="J192" s="117"/>
      <c r="K192" s="321"/>
    </row>
    <row r="193" spans="1:11" s="459" customFormat="1">
      <c r="A193" s="151"/>
      <c r="B193" s="114" t="s">
        <v>74</v>
      </c>
      <c r="C193" s="115"/>
      <c r="D193" s="117">
        <v>8</v>
      </c>
      <c r="E193" s="116">
        <v>7</v>
      </c>
      <c r="F193" s="117"/>
      <c r="G193" s="116"/>
      <c r="H193" s="117"/>
      <c r="I193" s="116"/>
      <c r="J193" s="117"/>
      <c r="K193" s="321"/>
    </row>
    <row r="194" spans="1:11" s="459" customFormat="1" ht="15.75" thickBot="1">
      <c r="A194" s="151"/>
      <c r="B194" s="114" t="s">
        <v>28</v>
      </c>
      <c r="C194" s="115"/>
      <c r="D194" s="117">
        <v>180</v>
      </c>
      <c r="E194" s="116">
        <v>180</v>
      </c>
      <c r="F194" s="117"/>
      <c r="G194" s="116"/>
      <c r="H194" s="117"/>
      <c r="I194" s="116"/>
      <c r="J194" s="117"/>
      <c r="K194" s="321"/>
    </row>
    <row r="195" spans="1:11" ht="15.75" thickBot="1">
      <c r="A195" s="181" t="s">
        <v>37</v>
      </c>
      <c r="B195" s="182"/>
      <c r="C195" s="463">
        <v>448</v>
      </c>
      <c r="D195" s="183"/>
      <c r="E195" s="184"/>
      <c r="F195" s="462">
        <f>F174+F176+F190</f>
        <v>10.135225225225224</v>
      </c>
      <c r="G195" s="462">
        <f t="shared" ref="G195:J195" si="7">G174+G176+G190</f>
        <v>11.394504504504503</v>
      </c>
      <c r="H195" s="462">
        <f t="shared" si="7"/>
        <v>61.473828504763752</v>
      </c>
      <c r="I195" s="462">
        <f t="shared" si="7"/>
        <v>363.2651014323676</v>
      </c>
      <c r="J195" s="462">
        <f t="shared" si="7"/>
        <v>5.17</v>
      </c>
      <c r="K195" s="44"/>
    </row>
    <row r="196" spans="1:11" ht="15.75" thickBot="1">
      <c r="A196" s="122" t="s">
        <v>60</v>
      </c>
      <c r="B196" s="154"/>
      <c r="C196" s="324">
        <f>C123+C127+C172+C195</f>
        <v>1641</v>
      </c>
      <c r="D196" s="324"/>
      <c r="E196" s="324"/>
      <c r="F196" s="221">
        <f t="shared" ref="F196:J196" si="8">F123+F127+F172+F195</f>
        <v>42.718504629626324</v>
      </c>
      <c r="G196" s="221">
        <f t="shared" si="8"/>
        <v>46.673722029188802</v>
      </c>
      <c r="H196" s="221">
        <f t="shared" si="8"/>
        <v>218.21688544706851</v>
      </c>
      <c r="I196" s="221">
        <f t="shared" si="8"/>
        <v>1457.3086101432407</v>
      </c>
      <c r="J196" s="221">
        <f t="shared" si="8"/>
        <v>29.83</v>
      </c>
      <c r="K196" s="44"/>
    </row>
    <row r="197" spans="1:11">
      <c r="A197" s="185"/>
      <c r="B197" s="118"/>
      <c r="C197" s="156"/>
      <c r="D197" s="156"/>
      <c r="E197" s="117"/>
      <c r="F197" s="127"/>
      <c r="G197" s="127"/>
      <c r="H197" s="127"/>
      <c r="I197" s="186"/>
      <c r="J197" s="186"/>
      <c r="K197" s="2"/>
    </row>
    <row r="198" spans="1:11" ht="15.75" thickBot="1">
      <c r="A198" s="80" t="s">
        <v>75</v>
      </c>
      <c r="B198" s="81"/>
      <c r="C198" s="82"/>
      <c r="D198" s="83"/>
      <c r="I198" s="158"/>
      <c r="J198" s="158"/>
      <c r="K198" s="5"/>
    </row>
    <row r="199" spans="1:11" ht="23.25" customHeight="1">
      <c r="A199" s="85" t="s">
        <v>5</v>
      </c>
      <c r="B199" s="86"/>
      <c r="C199" s="87" t="s">
        <v>6</v>
      </c>
      <c r="D199" s="89" t="s">
        <v>7</v>
      </c>
      <c r="E199" s="89" t="s">
        <v>7</v>
      </c>
      <c r="F199" s="482" t="s">
        <v>8</v>
      </c>
      <c r="G199" s="483"/>
      <c r="H199" s="484"/>
      <c r="I199" s="88" t="s">
        <v>9</v>
      </c>
      <c r="J199" s="88" t="s">
        <v>10</v>
      </c>
      <c r="K199" s="19" t="s">
        <v>62</v>
      </c>
    </row>
    <row r="200" spans="1:11" ht="15.75" thickBot="1">
      <c r="A200" s="159" t="s">
        <v>12</v>
      </c>
      <c r="B200" s="160"/>
      <c r="C200" s="95" t="s">
        <v>13</v>
      </c>
      <c r="D200" s="97" t="s">
        <v>14</v>
      </c>
      <c r="E200" s="97" t="s">
        <v>14</v>
      </c>
      <c r="F200" s="98"/>
      <c r="G200" s="99"/>
      <c r="H200" s="99"/>
      <c r="I200" s="96" t="s">
        <v>15</v>
      </c>
      <c r="J200" s="187"/>
      <c r="K200" s="47" t="s">
        <v>63</v>
      </c>
    </row>
    <row r="201" spans="1:11" ht="15.75" thickBot="1">
      <c r="A201" s="113"/>
      <c r="B201" s="114"/>
      <c r="C201" s="129"/>
      <c r="D201" s="105" t="s">
        <v>16</v>
      </c>
      <c r="E201" s="105" t="s">
        <v>17</v>
      </c>
      <c r="F201" s="89" t="s">
        <v>18</v>
      </c>
      <c r="G201" s="89" t="s">
        <v>19</v>
      </c>
      <c r="H201" s="90" t="s">
        <v>20</v>
      </c>
      <c r="I201" s="88" t="s">
        <v>21</v>
      </c>
      <c r="J201" s="88" t="s">
        <v>22</v>
      </c>
      <c r="K201" s="45"/>
    </row>
    <row r="202" spans="1:11">
      <c r="A202" s="85"/>
      <c r="B202" s="107" t="s">
        <v>23</v>
      </c>
      <c r="C202" s="108"/>
      <c r="D202" s="90"/>
      <c r="E202" s="110"/>
      <c r="F202" s="157"/>
      <c r="G202" s="110"/>
      <c r="H202" s="157"/>
      <c r="I202" s="110"/>
      <c r="J202" s="157"/>
      <c r="K202" s="34"/>
    </row>
    <row r="203" spans="1:11" ht="26.25">
      <c r="A203" s="113" t="s">
        <v>332</v>
      </c>
      <c r="B203" s="114"/>
      <c r="C203" s="115" t="s">
        <v>349</v>
      </c>
      <c r="D203" s="117"/>
      <c r="E203" s="116"/>
      <c r="F203" s="117">
        <v>5.82</v>
      </c>
      <c r="G203" s="116">
        <v>4.6500000000000004</v>
      </c>
      <c r="H203" s="117">
        <v>27.68</v>
      </c>
      <c r="I203" s="116">
        <v>163.26</v>
      </c>
      <c r="J203" s="117">
        <v>0.86</v>
      </c>
      <c r="K203" s="34" t="s">
        <v>90</v>
      </c>
    </row>
    <row r="204" spans="1:11">
      <c r="A204" s="113"/>
      <c r="B204" s="173" t="s">
        <v>91</v>
      </c>
      <c r="C204" s="115"/>
      <c r="D204" s="117">
        <v>22.5</v>
      </c>
      <c r="E204" s="116">
        <v>22.5</v>
      </c>
      <c r="F204" s="117"/>
      <c r="G204" s="116"/>
      <c r="H204" s="117"/>
      <c r="I204" s="116"/>
      <c r="J204" s="117"/>
      <c r="K204" s="34"/>
    </row>
    <row r="205" spans="1:11">
      <c r="A205" s="113"/>
      <c r="B205" s="114" t="s">
        <v>27</v>
      </c>
      <c r="C205" s="115"/>
      <c r="D205" s="117">
        <v>90</v>
      </c>
      <c r="E205" s="116">
        <v>90</v>
      </c>
      <c r="F205" s="117"/>
      <c r="G205" s="116"/>
      <c r="H205" s="117"/>
      <c r="I205" s="116"/>
      <c r="J205" s="117"/>
      <c r="K205" s="34"/>
    </row>
    <row r="206" spans="1:11">
      <c r="A206" s="113"/>
      <c r="B206" s="114" t="s">
        <v>28</v>
      </c>
      <c r="C206" s="115"/>
      <c r="D206" s="117">
        <v>68</v>
      </c>
      <c r="E206" s="116">
        <v>68</v>
      </c>
      <c r="F206" s="117"/>
      <c r="G206" s="116"/>
      <c r="H206" s="117"/>
      <c r="I206" s="116"/>
      <c r="J206" s="117"/>
      <c r="K206" s="34"/>
    </row>
    <row r="207" spans="1:11">
      <c r="A207" s="113"/>
      <c r="B207" s="114" t="s">
        <v>29</v>
      </c>
      <c r="C207" s="115"/>
      <c r="D207" s="117">
        <v>2.5</v>
      </c>
      <c r="E207" s="116">
        <v>2.5</v>
      </c>
      <c r="F207" s="117"/>
      <c r="G207" s="116"/>
      <c r="H207" s="117"/>
      <c r="I207" s="116"/>
      <c r="J207" s="117"/>
      <c r="K207" s="34"/>
    </row>
    <row r="208" spans="1:11">
      <c r="A208" s="113"/>
      <c r="B208" s="118" t="s">
        <v>225</v>
      </c>
      <c r="C208" s="115"/>
      <c r="D208" s="117">
        <v>0.5</v>
      </c>
      <c r="E208" s="116">
        <v>0.5</v>
      </c>
      <c r="F208" s="117"/>
      <c r="G208" s="116"/>
      <c r="H208" s="117"/>
      <c r="I208" s="116"/>
      <c r="J208" s="117"/>
      <c r="K208" s="34"/>
    </row>
    <row r="209" spans="1:11">
      <c r="A209" s="113"/>
      <c r="B209" s="114" t="s">
        <v>31</v>
      </c>
      <c r="C209" s="115"/>
      <c r="D209" s="117">
        <v>3</v>
      </c>
      <c r="E209" s="116">
        <v>3</v>
      </c>
      <c r="F209" s="117"/>
      <c r="G209" s="116"/>
      <c r="H209" s="117"/>
      <c r="I209" s="116"/>
      <c r="J209" s="117"/>
      <c r="K209" s="34"/>
    </row>
    <row r="210" spans="1:11" ht="23.25">
      <c r="A210" s="166" t="s">
        <v>78</v>
      </c>
      <c r="B210" s="167"/>
      <c r="C210" s="168" t="s">
        <v>350</v>
      </c>
      <c r="D210" s="188"/>
      <c r="E210" s="189"/>
      <c r="F210" s="172">
        <v>3.0325232901236614</v>
      </c>
      <c r="G210" s="171">
        <v>2.3958740841428243</v>
      </c>
      <c r="H210" s="172">
        <v>10.482708219155825</v>
      </c>
      <c r="I210" s="171">
        <v>75.76195432928796</v>
      </c>
      <c r="J210" s="172">
        <v>1.38</v>
      </c>
      <c r="K210" s="34" t="s">
        <v>208</v>
      </c>
    </row>
    <row r="211" spans="1:11">
      <c r="A211" s="166"/>
      <c r="B211" s="114" t="s">
        <v>264</v>
      </c>
      <c r="C211" s="190"/>
      <c r="D211" s="169">
        <v>0.45</v>
      </c>
      <c r="E211" s="168">
        <v>0.45</v>
      </c>
      <c r="F211" s="172"/>
      <c r="G211" s="171"/>
      <c r="H211" s="172"/>
      <c r="I211" s="171"/>
      <c r="J211" s="172"/>
      <c r="K211" s="34"/>
    </row>
    <row r="212" spans="1:11">
      <c r="A212" s="166"/>
      <c r="B212" s="167" t="s">
        <v>29</v>
      </c>
      <c r="C212" s="190"/>
      <c r="D212" s="169">
        <v>6</v>
      </c>
      <c r="E212" s="168">
        <v>6</v>
      </c>
      <c r="F212" s="172"/>
      <c r="G212" s="171"/>
      <c r="H212" s="172"/>
      <c r="I212" s="171"/>
      <c r="J212" s="172"/>
      <c r="K212" s="34"/>
    </row>
    <row r="213" spans="1:11">
      <c r="A213" s="166"/>
      <c r="B213" s="167" t="s">
        <v>27</v>
      </c>
      <c r="C213" s="190"/>
      <c r="D213" s="169">
        <v>92</v>
      </c>
      <c r="E213" s="168">
        <v>90</v>
      </c>
      <c r="F213" s="172"/>
      <c r="G213" s="171"/>
      <c r="H213" s="172"/>
      <c r="I213" s="171"/>
      <c r="J213" s="172"/>
      <c r="K213" s="34"/>
    </row>
    <row r="214" spans="1:11">
      <c r="A214" s="166"/>
      <c r="B214" s="167" t="s">
        <v>28</v>
      </c>
      <c r="C214" s="190"/>
      <c r="D214" s="169">
        <v>90</v>
      </c>
      <c r="E214" s="168">
        <v>90</v>
      </c>
      <c r="F214" s="172"/>
      <c r="G214" s="171"/>
      <c r="H214" s="172"/>
      <c r="I214" s="171"/>
      <c r="J214" s="172"/>
      <c r="K214" s="34"/>
    </row>
    <row r="215" spans="1:11">
      <c r="A215" s="113" t="s">
        <v>215</v>
      </c>
      <c r="B215" s="114"/>
      <c r="C215" s="195" t="s">
        <v>35</v>
      </c>
      <c r="D215" s="439"/>
      <c r="E215" s="265"/>
      <c r="F215" s="419">
        <v>2.29</v>
      </c>
      <c r="G215" s="142">
        <v>4.5</v>
      </c>
      <c r="H215" s="141">
        <v>15.489999999999997</v>
      </c>
      <c r="I215" s="419">
        <v>111.59999999999998</v>
      </c>
      <c r="J215" s="419"/>
      <c r="K215" s="440" t="s">
        <v>468</v>
      </c>
    </row>
    <row r="216" spans="1:11">
      <c r="A216" s="113"/>
      <c r="B216" s="114" t="s">
        <v>36</v>
      </c>
      <c r="C216" s="115"/>
      <c r="D216" s="109">
        <v>30</v>
      </c>
      <c r="E216" s="116">
        <v>30</v>
      </c>
      <c r="F216" s="109"/>
      <c r="G216" s="116"/>
      <c r="H216" s="116"/>
      <c r="I216" s="109"/>
      <c r="J216" s="109"/>
      <c r="K216" s="34"/>
    </row>
    <row r="217" spans="1:11" ht="15.75" thickBot="1">
      <c r="A217" s="113"/>
      <c r="B217" s="114" t="s">
        <v>31</v>
      </c>
      <c r="C217" s="115"/>
      <c r="D217" s="109">
        <v>5</v>
      </c>
      <c r="E217" s="116">
        <v>5</v>
      </c>
      <c r="F217" s="109" t="s">
        <v>3</v>
      </c>
      <c r="G217" s="116"/>
      <c r="H217" s="116"/>
      <c r="I217" s="109"/>
      <c r="J217" s="109"/>
      <c r="K217" s="34"/>
    </row>
    <row r="218" spans="1:11" ht="15.75" thickBot="1">
      <c r="A218" s="122" t="s">
        <v>37</v>
      </c>
      <c r="B218" s="123"/>
      <c r="C218" s="244">
        <v>404</v>
      </c>
      <c r="D218" s="418"/>
      <c r="E218" s="349"/>
      <c r="F218" s="221">
        <f>F203+F210+F215</f>
        <v>11.142523290123663</v>
      </c>
      <c r="G218" s="221">
        <f t="shared" ref="G218:J218" si="9">G203+G210+G215</f>
        <v>11.545874084142824</v>
      </c>
      <c r="H218" s="221">
        <f t="shared" si="9"/>
        <v>53.652708219155819</v>
      </c>
      <c r="I218" s="221">
        <f t="shared" si="9"/>
        <v>350.62195432928792</v>
      </c>
      <c r="J218" s="221">
        <f t="shared" si="9"/>
        <v>2.2399999999999998</v>
      </c>
      <c r="K218" s="44"/>
    </row>
    <row r="219" spans="1:11">
      <c r="A219" s="113"/>
      <c r="B219" s="118" t="s">
        <v>38</v>
      </c>
      <c r="C219" s="108"/>
      <c r="D219" s="117"/>
      <c r="E219" s="116"/>
      <c r="F219" s="89"/>
      <c r="G219" s="117"/>
      <c r="H219" s="89"/>
      <c r="I219" s="117"/>
      <c r="J219" s="191"/>
      <c r="K219" s="34"/>
    </row>
    <row r="220" spans="1:11">
      <c r="A220" s="113" t="s">
        <v>247</v>
      </c>
      <c r="B220" s="118"/>
      <c r="C220" s="115">
        <v>180</v>
      </c>
      <c r="D220" s="117">
        <v>180</v>
      </c>
      <c r="E220" s="116">
        <v>180</v>
      </c>
      <c r="F220" s="117">
        <v>0.9</v>
      </c>
      <c r="G220" s="116"/>
      <c r="H220" s="117">
        <v>18.18</v>
      </c>
      <c r="I220" s="109">
        <v>76</v>
      </c>
      <c r="J220" s="109">
        <v>3.6</v>
      </c>
      <c r="K220" s="34" t="s">
        <v>201</v>
      </c>
    </row>
    <row r="221" spans="1:11" ht="15.75" thickBot="1">
      <c r="A221" s="113" t="s">
        <v>137</v>
      </c>
      <c r="B221" s="118"/>
      <c r="C221" s="115"/>
      <c r="D221" s="117"/>
      <c r="E221" s="116"/>
      <c r="F221" s="117"/>
      <c r="G221" s="116"/>
      <c r="H221" s="117"/>
      <c r="I221" s="109"/>
      <c r="J221" s="109"/>
      <c r="K221" s="34"/>
    </row>
    <row r="222" spans="1:11" ht="15.75" thickBot="1">
      <c r="A222" s="122" t="s">
        <v>37</v>
      </c>
      <c r="B222" s="123"/>
      <c r="C222" s="244">
        <v>180</v>
      </c>
      <c r="D222" s="418"/>
      <c r="E222" s="416"/>
      <c r="F222" s="221">
        <f>F220</f>
        <v>0.9</v>
      </c>
      <c r="G222" s="221">
        <f>G220</f>
        <v>0</v>
      </c>
      <c r="H222" s="221">
        <f>H220</f>
        <v>18.18</v>
      </c>
      <c r="I222" s="221">
        <f>I220</f>
        <v>76</v>
      </c>
      <c r="J222" s="221">
        <f>J220</f>
        <v>3.6</v>
      </c>
      <c r="K222" s="44"/>
    </row>
    <row r="223" spans="1:11">
      <c r="A223" s="193"/>
      <c r="B223" s="107" t="s">
        <v>40</v>
      </c>
      <c r="C223" s="108"/>
      <c r="D223" s="90"/>
      <c r="E223" s="194"/>
      <c r="F223" s="89"/>
      <c r="G223" s="88"/>
      <c r="H223" s="89"/>
      <c r="I223" s="88"/>
      <c r="J223" s="191"/>
      <c r="K223" s="34"/>
    </row>
    <row r="224" spans="1:11" ht="26.25">
      <c r="A224" s="113" t="s">
        <v>388</v>
      </c>
      <c r="B224" s="152"/>
      <c r="C224" s="195">
        <v>50</v>
      </c>
      <c r="D224" s="141"/>
      <c r="E224" s="142"/>
      <c r="F224" s="141">
        <v>0.71</v>
      </c>
      <c r="G224" s="142">
        <v>2.54</v>
      </c>
      <c r="H224" s="141">
        <v>4.51</v>
      </c>
      <c r="I224" s="142">
        <v>43.7</v>
      </c>
      <c r="J224" s="141">
        <v>8.5500000000000007</v>
      </c>
      <c r="K224" s="8" t="s">
        <v>389</v>
      </c>
    </row>
    <row r="225" spans="1:11">
      <c r="A225" s="152"/>
      <c r="B225" s="152" t="s">
        <v>224</v>
      </c>
      <c r="C225" s="195"/>
      <c r="D225" s="141">
        <v>50</v>
      </c>
      <c r="E225" s="142">
        <v>40</v>
      </c>
      <c r="F225" s="141"/>
      <c r="G225" s="142"/>
      <c r="H225" s="141"/>
      <c r="I225" s="142"/>
      <c r="J225" s="141"/>
      <c r="K225" s="8"/>
    </row>
    <row r="226" spans="1:11">
      <c r="A226" s="152"/>
      <c r="B226" s="152" t="s">
        <v>79</v>
      </c>
      <c r="C226" s="195"/>
      <c r="D226" s="141">
        <v>6.25</v>
      </c>
      <c r="E226" s="142">
        <v>5</v>
      </c>
      <c r="F226" s="141"/>
      <c r="G226" s="142"/>
      <c r="H226" s="141"/>
      <c r="I226" s="142"/>
      <c r="J226" s="141"/>
      <c r="K226" s="8"/>
    </row>
    <row r="227" spans="1:11">
      <c r="A227" s="152"/>
      <c r="B227" s="152" t="s">
        <v>135</v>
      </c>
      <c r="C227" s="195"/>
      <c r="D227" s="141">
        <v>2.5</v>
      </c>
      <c r="E227" s="142">
        <v>2.5</v>
      </c>
      <c r="F227" s="141"/>
      <c r="G227" s="142"/>
      <c r="H227" s="141"/>
      <c r="I227" s="142"/>
      <c r="J227" s="141"/>
      <c r="K227" s="8"/>
    </row>
    <row r="228" spans="1:11">
      <c r="A228" s="152"/>
      <c r="B228" s="152" t="s">
        <v>29</v>
      </c>
      <c r="C228" s="195"/>
      <c r="D228" s="141">
        <v>2.5</v>
      </c>
      <c r="E228" s="142">
        <v>2.5</v>
      </c>
      <c r="F228" s="141"/>
      <c r="G228" s="142"/>
      <c r="H228" s="141"/>
      <c r="I228" s="142"/>
      <c r="J228" s="141"/>
      <c r="K228" s="8"/>
    </row>
    <row r="229" spans="1:11">
      <c r="A229" s="152"/>
      <c r="B229" s="152" t="s">
        <v>225</v>
      </c>
      <c r="C229" s="195"/>
      <c r="D229" s="141">
        <v>0.25</v>
      </c>
      <c r="E229" s="142">
        <v>0.25</v>
      </c>
      <c r="F229" s="141"/>
      <c r="G229" s="142"/>
      <c r="H229" s="141"/>
      <c r="I229" s="142"/>
      <c r="J229" s="141"/>
      <c r="K229" s="8"/>
    </row>
    <row r="230" spans="1:11" ht="39">
      <c r="A230" s="197" t="s">
        <v>319</v>
      </c>
      <c r="B230" s="114"/>
      <c r="C230" s="115" t="s">
        <v>84</v>
      </c>
      <c r="D230" s="117"/>
      <c r="E230" s="109"/>
      <c r="F230" s="116">
        <v>3.759064748201439</v>
      </c>
      <c r="G230" s="109">
        <v>5.8074388489208602</v>
      </c>
      <c r="H230" s="116">
        <v>18.748028776978401</v>
      </c>
      <c r="I230" s="109">
        <v>187.890647482014</v>
      </c>
      <c r="J230" s="109">
        <v>6.17</v>
      </c>
      <c r="K230" s="34" t="s">
        <v>148</v>
      </c>
    </row>
    <row r="231" spans="1:11">
      <c r="A231" s="197"/>
      <c r="B231" s="114" t="s">
        <v>228</v>
      </c>
      <c r="C231" s="115"/>
      <c r="D231" s="117">
        <v>12</v>
      </c>
      <c r="E231" s="109">
        <v>12</v>
      </c>
      <c r="F231" s="116"/>
      <c r="G231" s="109"/>
      <c r="H231" s="116"/>
      <c r="I231" s="109"/>
      <c r="J231" s="109"/>
      <c r="K231" s="34"/>
    </row>
    <row r="232" spans="1:11">
      <c r="A232" s="197"/>
      <c r="B232" s="114" t="s">
        <v>139</v>
      </c>
      <c r="C232" s="115"/>
      <c r="D232" s="117">
        <v>80</v>
      </c>
      <c r="E232" s="109">
        <v>60</v>
      </c>
      <c r="F232" s="116"/>
      <c r="G232" s="109"/>
      <c r="H232" s="116"/>
      <c r="I232" s="109"/>
      <c r="J232" s="109"/>
      <c r="K232" s="34"/>
    </row>
    <row r="233" spans="1:11">
      <c r="A233" s="197"/>
      <c r="B233" s="114" t="s">
        <v>46</v>
      </c>
      <c r="C233" s="115"/>
      <c r="D233" s="117">
        <v>10</v>
      </c>
      <c r="E233" s="109">
        <v>8</v>
      </c>
      <c r="F233" s="116"/>
      <c r="G233" s="109"/>
      <c r="H233" s="116"/>
      <c r="I233" s="109"/>
      <c r="J233" s="109"/>
      <c r="K233" s="34"/>
    </row>
    <row r="234" spans="1:11">
      <c r="A234" s="197"/>
      <c r="B234" s="114" t="s">
        <v>41</v>
      </c>
      <c r="C234" s="115"/>
      <c r="D234" s="117">
        <v>9.52</v>
      </c>
      <c r="E234" s="109">
        <v>8</v>
      </c>
      <c r="F234" s="116"/>
      <c r="G234" s="109"/>
      <c r="H234" s="116"/>
      <c r="I234" s="109"/>
      <c r="J234" s="109"/>
      <c r="K234" s="34"/>
    </row>
    <row r="235" spans="1:11">
      <c r="A235" s="197"/>
      <c r="B235" s="114" t="s">
        <v>47</v>
      </c>
      <c r="C235" s="115"/>
      <c r="D235" s="117">
        <v>2</v>
      </c>
      <c r="E235" s="109">
        <v>2</v>
      </c>
      <c r="F235" s="116"/>
      <c r="G235" s="109"/>
      <c r="H235" s="116"/>
      <c r="I235" s="109"/>
      <c r="J235" s="109"/>
      <c r="K235" s="34"/>
    </row>
    <row r="236" spans="1:11">
      <c r="A236" s="197"/>
      <c r="B236" s="118" t="s">
        <v>225</v>
      </c>
      <c r="C236" s="115"/>
      <c r="D236" s="117">
        <v>1.3</v>
      </c>
      <c r="E236" s="109">
        <v>1.3</v>
      </c>
      <c r="F236" s="116"/>
      <c r="G236" s="109"/>
      <c r="H236" s="116"/>
      <c r="I236" s="109"/>
      <c r="J236" s="109"/>
      <c r="K236" s="34"/>
    </row>
    <row r="237" spans="1:11">
      <c r="A237" s="197"/>
      <c r="B237" s="114" t="s">
        <v>155</v>
      </c>
      <c r="C237" s="115"/>
      <c r="D237" s="117">
        <v>120</v>
      </c>
      <c r="E237" s="109">
        <v>120</v>
      </c>
      <c r="F237" s="116"/>
      <c r="G237" s="109"/>
      <c r="H237" s="116"/>
      <c r="I237" s="109"/>
      <c r="J237" s="109"/>
      <c r="K237" s="34"/>
    </row>
    <row r="238" spans="1:11">
      <c r="A238" s="197"/>
      <c r="B238" s="118" t="s">
        <v>277</v>
      </c>
      <c r="C238" s="198"/>
      <c r="D238" s="199">
        <v>24.3</v>
      </c>
      <c r="E238" s="200">
        <v>23</v>
      </c>
      <c r="F238" s="116"/>
      <c r="G238" s="109"/>
      <c r="H238" s="116"/>
      <c r="I238" s="109"/>
      <c r="J238" s="109"/>
      <c r="K238" s="34"/>
    </row>
    <row r="239" spans="1:11">
      <c r="A239" s="113"/>
      <c r="B239" s="118" t="s">
        <v>195</v>
      </c>
      <c r="C239" s="198"/>
      <c r="D239" s="201"/>
      <c r="E239" s="200">
        <v>10</v>
      </c>
      <c r="F239" s="116"/>
      <c r="G239" s="109"/>
      <c r="H239" s="116"/>
      <c r="I239" s="109"/>
      <c r="J239" s="109"/>
      <c r="K239" s="34"/>
    </row>
    <row r="240" spans="1:11">
      <c r="A240" s="113" t="s">
        <v>315</v>
      </c>
      <c r="B240" s="114"/>
      <c r="C240" s="115">
        <v>80</v>
      </c>
      <c r="D240" s="117"/>
      <c r="E240" s="109"/>
      <c r="F240" s="116">
        <v>8.2080000000000002</v>
      </c>
      <c r="G240" s="109">
        <v>6.1040000000000001</v>
      </c>
      <c r="H240" s="116">
        <v>6.4479999999999995</v>
      </c>
      <c r="I240" s="109">
        <v>73.600000000000009</v>
      </c>
      <c r="J240" s="109">
        <v>0.42</v>
      </c>
      <c r="K240" s="34" t="s">
        <v>316</v>
      </c>
    </row>
    <row r="241" spans="1:21">
      <c r="A241" s="113"/>
      <c r="B241" s="114" t="s">
        <v>142</v>
      </c>
      <c r="C241" s="115"/>
      <c r="D241" s="117">
        <v>81.599999999999994</v>
      </c>
      <c r="E241" s="109">
        <v>60</v>
      </c>
      <c r="F241" s="116"/>
      <c r="G241" s="109"/>
      <c r="H241" s="116"/>
      <c r="I241" s="109"/>
      <c r="J241" s="109"/>
      <c r="K241" s="34"/>
    </row>
    <row r="242" spans="1:21">
      <c r="A242" s="113"/>
      <c r="B242" s="138" t="s">
        <v>326</v>
      </c>
      <c r="C242" s="115"/>
      <c r="D242" s="117">
        <v>60</v>
      </c>
      <c r="E242" s="109">
        <v>60</v>
      </c>
      <c r="F242" s="116"/>
      <c r="G242" s="109"/>
      <c r="H242" s="116"/>
      <c r="I242" s="109"/>
      <c r="J242" s="109"/>
      <c r="K242" s="34"/>
    </row>
    <row r="243" spans="1:21">
      <c r="A243" s="113"/>
      <c r="B243" s="114" t="s">
        <v>310</v>
      </c>
      <c r="C243" s="115"/>
      <c r="D243" s="117">
        <v>12</v>
      </c>
      <c r="E243" s="109">
        <v>12</v>
      </c>
      <c r="F243" s="116"/>
      <c r="G243" s="109"/>
      <c r="H243" s="116"/>
      <c r="I243" s="109"/>
      <c r="J243" s="109"/>
      <c r="K243" s="34"/>
    </row>
    <row r="244" spans="1:21">
      <c r="A244" s="113"/>
      <c r="B244" s="114" t="s">
        <v>231</v>
      </c>
      <c r="C244" s="115"/>
      <c r="D244" s="117">
        <v>9.6</v>
      </c>
      <c r="E244" s="109">
        <v>8</v>
      </c>
      <c r="F244" s="116"/>
      <c r="G244" s="109"/>
      <c r="H244" s="116"/>
      <c r="I244" s="109"/>
      <c r="J244" s="109"/>
      <c r="K244" s="34"/>
    </row>
    <row r="245" spans="1:21">
      <c r="A245" s="113"/>
      <c r="B245" s="114" t="s">
        <v>56</v>
      </c>
      <c r="C245" s="115"/>
      <c r="D245" s="117">
        <v>3</v>
      </c>
      <c r="E245" s="109">
        <v>3</v>
      </c>
      <c r="F245" s="116"/>
      <c r="G245" s="109"/>
      <c r="H245" s="116"/>
      <c r="I245" s="109"/>
      <c r="J245" s="109"/>
      <c r="K245" s="34"/>
    </row>
    <row r="246" spans="1:21">
      <c r="A246" s="113"/>
      <c r="B246" s="114" t="s">
        <v>225</v>
      </c>
      <c r="C246" s="115"/>
      <c r="D246" s="117">
        <v>0.12</v>
      </c>
      <c r="E246" s="109">
        <v>0.12</v>
      </c>
      <c r="F246" s="116"/>
      <c r="G246" s="109"/>
      <c r="H246" s="116"/>
      <c r="I246" s="109"/>
      <c r="J246" s="109"/>
      <c r="K246" s="34"/>
    </row>
    <row r="247" spans="1:21">
      <c r="A247" s="113"/>
      <c r="B247" s="114" t="s">
        <v>141</v>
      </c>
      <c r="C247" s="115"/>
      <c r="D247" s="117">
        <v>12</v>
      </c>
      <c r="E247" s="109">
        <v>12</v>
      </c>
      <c r="F247" s="116"/>
      <c r="G247" s="109"/>
      <c r="H247" s="116"/>
      <c r="I247" s="109"/>
      <c r="J247" s="109"/>
      <c r="K247" s="34"/>
      <c r="L247" s="7"/>
      <c r="M247" s="13"/>
      <c r="N247" s="9"/>
      <c r="O247" s="9"/>
      <c r="P247" s="9"/>
      <c r="Q247" s="9"/>
      <c r="R247" s="9"/>
      <c r="S247" s="9"/>
      <c r="T247" s="9"/>
      <c r="U247" s="7"/>
    </row>
    <row r="248" spans="1:21" ht="26.25">
      <c r="A248" s="113" t="s">
        <v>250</v>
      </c>
      <c r="B248" s="114"/>
      <c r="C248" s="115">
        <v>140</v>
      </c>
      <c r="D248" s="117"/>
      <c r="E248" s="109"/>
      <c r="F248" s="116">
        <v>4.0962924808953476</v>
      </c>
      <c r="G248" s="170">
        <v>6.6694873017452894</v>
      </c>
      <c r="H248" s="116">
        <v>31.30289279513272</v>
      </c>
      <c r="I248" s="109">
        <v>202.43475397378356</v>
      </c>
      <c r="J248" s="109">
        <v>36.090000000000003</v>
      </c>
      <c r="K248" s="34" t="s">
        <v>248</v>
      </c>
    </row>
    <row r="249" spans="1:21">
      <c r="A249" s="113"/>
      <c r="B249" s="114" t="s">
        <v>45</v>
      </c>
      <c r="C249" s="115"/>
      <c r="D249" s="117">
        <v>173</v>
      </c>
      <c r="E249" s="109">
        <v>130</v>
      </c>
      <c r="F249" s="116"/>
      <c r="G249" s="170"/>
      <c r="H249" s="116"/>
      <c r="I249" s="109"/>
      <c r="J249" s="109"/>
      <c r="K249" s="34"/>
    </row>
    <row r="250" spans="1:21">
      <c r="A250" s="113"/>
      <c r="B250" s="114" t="s">
        <v>135</v>
      </c>
      <c r="C250" s="115"/>
      <c r="D250" s="117">
        <v>5</v>
      </c>
      <c r="E250" s="109">
        <v>5</v>
      </c>
      <c r="F250" s="116"/>
      <c r="G250" s="170"/>
      <c r="H250" s="116"/>
      <c r="I250" s="109"/>
      <c r="J250" s="109"/>
      <c r="K250" s="34"/>
    </row>
    <row r="251" spans="1:21">
      <c r="A251" s="113"/>
      <c r="B251" s="114" t="s">
        <v>41</v>
      </c>
      <c r="C251" s="115"/>
      <c r="D251" s="117">
        <v>8.4</v>
      </c>
      <c r="E251" s="109">
        <v>7</v>
      </c>
      <c r="F251" s="116"/>
      <c r="G251" s="170"/>
      <c r="H251" s="116"/>
      <c r="I251" s="109"/>
      <c r="J251" s="109"/>
      <c r="K251" s="34"/>
    </row>
    <row r="252" spans="1:21">
      <c r="A252" s="113"/>
      <c r="B252" s="114" t="s">
        <v>46</v>
      </c>
      <c r="C252" s="115"/>
      <c r="D252" s="117">
        <v>12.5</v>
      </c>
      <c r="E252" s="109">
        <v>10</v>
      </c>
      <c r="F252" s="116"/>
      <c r="G252" s="170"/>
      <c r="H252" s="116"/>
      <c r="I252" s="109"/>
      <c r="J252" s="109"/>
      <c r="K252" s="34"/>
    </row>
    <row r="253" spans="1:21">
      <c r="A253" s="113"/>
      <c r="B253" s="114" t="s">
        <v>225</v>
      </c>
      <c r="C253" s="115"/>
      <c r="D253" s="117">
        <v>0.4</v>
      </c>
      <c r="E253" s="109">
        <v>0.4</v>
      </c>
      <c r="F253" s="116"/>
      <c r="G253" s="170"/>
      <c r="H253" s="116"/>
      <c r="I253" s="109"/>
      <c r="J253" s="109"/>
      <c r="K253" s="34"/>
    </row>
    <row r="254" spans="1:21">
      <c r="A254" s="113"/>
      <c r="B254" s="114" t="s">
        <v>249</v>
      </c>
      <c r="C254" s="115"/>
      <c r="D254" s="117"/>
      <c r="E254" s="109">
        <v>25</v>
      </c>
      <c r="F254" s="116"/>
      <c r="G254" s="170"/>
      <c r="H254" s="116"/>
      <c r="I254" s="109"/>
      <c r="J254" s="109"/>
      <c r="K254" s="34"/>
    </row>
    <row r="255" spans="1:21">
      <c r="A255" s="113"/>
      <c r="B255" s="114" t="s">
        <v>82</v>
      </c>
      <c r="C255" s="115"/>
      <c r="D255" s="117">
        <v>6.25</v>
      </c>
      <c r="E255" s="109">
        <v>6.25</v>
      </c>
      <c r="F255" s="116"/>
      <c r="G255" s="170"/>
      <c r="H255" s="116"/>
      <c r="I255" s="109"/>
      <c r="J255" s="109"/>
      <c r="K255" s="34"/>
    </row>
    <row r="256" spans="1:21">
      <c r="A256" s="113"/>
      <c r="B256" s="114" t="s">
        <v>52</v>
      </c>
      <c r="C256" s="115"/>
      <c r="D256" s="117">
        <v>1.88</v>
      </c>
      <c r="E256" s="109">
        <v>1.88</v>
      </c>
      <c r="F256" s="116"/>
      <c r="G256" s="170"/>
      <c r="H256" s="116"/>
      <c r="I256" s="109"/>
      <c r="J256" s="109"/>
      <c r="K256" s="34"/>
    </row>
    <row r="257" spans="1:11">
      <c r="A257" s="113"/>
      <c r="B257" s="114" t="s">
        <v>64</v>
      </c>
      <c r="C257" s="115"/>
      <c r="D257" s="117">
        <v>18.75</v>
      </c>
      <c r="E257" s="109">
        <v>18.75</v>
      </c>
      <c r="F257" s="116"/>
      <c r="G257" s="170"/>
      <c r="H257" s="116"/>
      <c r="I257" s="109"/>
      <c r="J257" s="109"/>
      <c r="K257" s="34"/>
    </row>
    <row r="258" spans="1:11">
      <c r="A258" s="113"/>
      <c r="B258" s="114" t="s">
        <v>225</v>
      </c>
      <c r="C258" s="115"/>
      <c r="D258" s="117">
        <v>0.2</v>
      </c>
      <c r="E258" s="109">
        <v>0.2</v>
      </c>
      <c r="F258" s="116"/>
      <c r="G258" s="170"/>
      <c r="H258" s="116"/>
      <c r="I258" s="109"/>
      <c r="J258" s="109"/>
      <c r="K258" s="34"/>
    </row>
    <row r="259" spans="1:11" ht="26.25">
      <c r="A259" s="113" t="s">
        <v>421</v>
      </c>
      <c r="B259" s="114"/>
      <c r="C259" s="115" t="s">
        <v>350</v>
      </c>
      <c r="D259" s="117"/>
      <c r="E259" s="116"/>
      <c r="F259" s="117">
        <v>0.22</v>
      </c>
      <c r="G259" s="116">
        <v>0.1</v>
      </c>
      <c r="H259" s="117">
        <v>16.809999999999999</v>
      </c>
      <c r="I259" s="116">
        <v>84.84</v>
      </c>
      <c r="J259" s="117">
        <v>43.92</v>
      </c>
      <c r="K259" s="321" t="s">
        <v>422</v>
      </c>
    </row>
    <row r="260" spans="1:11">
      <c r="A260" s="113"/>
      <c r="B260" s="114" t="s">
        <v>424</v>
      </c>
      <c r="C260" s="115"/>
      <c r="D260" s="132">
        <v>18.399999999999999</v>
      </c>
      <c r="E260" s="115">
        <v>18</v>
      </c>
      <c r="F260" s="132"/>
      <c r="G260" s="115"/>
      <c r="H260" s="132"/>
      <c r="I260" s="115"/>
      <c r="J260" s="132"/>
      <c r="K260" s="321"/>
    </row>
    <row r="261" spans="1:11">
      <c r="A261" s="113"/>
      <c r="B261" s="114" t="s">
        <v>59</v>
      </c>
      <c r="C261" s="115"/>
      <c r="D261" s="132">
        <v>6</v>
      </c>
      <c r="E261" s="115">
        <v>6</v>
      </c>
      <c r="F261" s="132"/>
      <c r="G261" s="115"/>
      <c r="H261" s="132"/>
      <c r="I261" s="115"/>
      <c r="J261" s="132"/>
      <c r="K261" s="321"/>
    </row>
    <row r="262" spans="1:11">
      <c r="A262" s="113"/>
      <c r="B262" s="114" t="s">
        <v>64</v>
      </c>
      <c r="C262" s="115"/>
      <c r="D262" s="132">
        <v>180</v>
      </c>
      <c r="E262" s="115">
        <v>180</v>
      </c>
      <c r="F262" s="132"/>
      <c r="G262" s="115"/>
      <c r="H262" s="132"/>
      <c r="I262" s="115"/>
      <c r="J262" s="132"/>
      <c r="K262" s="321"/>
    </row>
    <row r="263" spans="1:11" ht="24" thickBot="1">
      <c r="A263" s="102" t="s">
        <v>265</v>
      </c>
      <c r="B263" s="103"/>
      <c r="C263" s="164">
        <v>35</v>
      </c>
      <c r="D263" s="145">
        <v>35</v>
      </c>
      <c r="E263" s="147">
        <v>35</v>
      </c>
      <c r="F263" s="145">
        <v>2.3076923076923075</v>
      </c>
      <c r="G263" s="148">
        <v>0.41958041958041958</v>
      </c>
      <c r="H263" s="145">
        <v>13.846153846153847</v>
      </c>
      <c r="I263" s="148">
        <v>69.230769230769241</v>
      </c>
      <c r="J263" s="147"/>
      <c r="K263" s="45" t="s">
        <v>211</v>
      </c>
    </row>
    <row r="264" spans="1:11" ht="15.75" thickBot="1">
      <c r="A264" s="203" t="s">
        <v>37</v>
      </c>
      <c r="B264" s="103"/>
      <c r="C264" s="277">
        <v>681</v>
      </c>
      <c r="D264" s="472"/>
      <c r="E264" s="473"/>
      <c r="F264" s="221">
        <f>F224+F230+F240+F248+F259+F263</f>
        <v>19.30104953678909</v>
      </c>
      <c r="G264" s="221">
        <f t="shared" ref="G264:J264" si="10">G224+G230+G240+G248+G259+G263</f>
        <v>21.640506570246568</v>
      </c>
      <c r="H264" s="221">
        <f t="shared" si="10"/>
        <v>91.665075418264962</v>
      </c>
      <c r="I264" s="221">
        <f t="shared" si="10"/>
        <v>661.69617068656692</v>
      </c>
      <c r="J264" s="221">
        <f t="shared" si="10"/>
        <v>95.15</v>
      </c>
      <c r="K264" s="44"/>
    </row>
    <row r="265" spans="1:11">
      <c r="A265" s="113"/>
      <c r="B265" s="114" t="s">
        <v>380</v>
      </c>
      <c r="C265" s="108"/>
      <c r="D265" s="117"/>
      <c r="E265" s="116"/>
      <c r="F265" s="109"/>
      <c r="G265" s="109"/>
      <c r="H265" s="116"/>
      <c r="I265" s="117"/>
      <c r="J265" s="109"/>
      <c r="K265" s="34"/>
    </row>
    <row r="266" spans="1:11" s="459" customFormat="1" ht="26.25">
      <c r="A266" s="151" t="s">
        <v>164</v>
      </c>
      <c r="B266" s="167"/>
      <c r="C266" s="168">
        <v>180</v>
      </c>
      <c r="D266" s="168"/>
      <c r="E266" s="175"/>
      <c r="F266" s="171">
        <v>2.78</v>
      </c>
      <c r="G266" s="180">
        <v>2.9</v>
      </c>
      <c r="H266" s="171">
        <v>13.3</v>
      </c>
      <c r="I266" s="171">
        <v>93.85</v>
      </c>
      <c r="J266" s="171">
        <v>0.54</v>
      </c>
      <c r="K266" s="321" t="s">
        <v>146</v>
      </c>
    </row>
    <row r="267" spans="1:11" s="459" customFormat="1" ht="27" thickBot="1">
      <c r="A267" s="151" t="s">
        <v>481</v>
      </c>
      <c r="B267" s="464" t="s">
        <v>173</v>
      </c>
      <c r="C267" s="168"/>
      <c r="D267" s="175">
        <v>185</v>
      </c>
      <c r="E267" s="175">
        <v>180</v>
      </c>
      <c r="F267" s="171"/>
      <c r="G267" s="180"/>
      <c r="H267" s="171"/>
      <c r="I267" s="171"/>
      <c r="J267" s="170"/>
      <c r="K267" s="465"/>
    </row>
    <row r="268" spans="1:11">
      <c r="A268" s="113" t="s">
        <v>445</v>
      </c>
      <c r="B268" s="204"/>
      <c r="C268" s="205">
        <v>70</v>
      </c>
      <c r="D268" s="206"/>
      <c r="E268" s="207"/>
      <c r="F268" s="109">
        <v>7.9</v>
      </c>
      <c r="G268" s="109">
        <v>11.7</v>
      </c>
      <c r="H268" s="207">
        <v>6.3</v>
      </c>
      <c r="I268" s="206">
        <v>155.19999999999999</v>
      </c>
      <c r="J268" s="208">
        <v>0.06</v>
      </c>
      <c r="K268" s="34" t="s">
        <v>449</v>
      </c>
    </row>
    <row r="269" spans="1:11">
      <c r="A269" s="113"/>
      <c r="B269" s="173"/>
      <c r="C269" s="115"/>
      <c r="D269" s="117"/>
      <c r="E269" s="116"/>
      <c r="F269" s="109"/>
      <c r="G269" s="109"/>
      <c r="H269" s="116"/>
      <c r="I269" s="117"/>
      <c r="J269" s="109"/>
      <c r="K269" s="34"/>
    </row>
    <row r="270" spans="1:11">
      <c r="A270" s="113"/>
      <c r="B270" s="173" t="s">
        <v>327</v>
      </c>
      <c r="C270" s="115"/>
      <c r="D270" s="117">
        <v>47.5</v>
      </c>
      <c r="E270" s="116">
        <v>45.5</v>
      </c>
      <c r="F270" s="109"/>
      <c r="G270" s="109"/>
      <c r="H270" s="116"/>
      <c r="I270" s="117"/>
      <c r="J270" s="109"/>
      <c r="K270" s="34"/>
    </row>
    <row r="271" spans="1:11">
      <c r="A271" s="113"/>
      <c r="B271" s="114" t="s">
        <v>447</v>
      </c>
      <c r="C271" s="115"/>
      <c r="D271" s="117">
        <v>47.8</v>
      </c>
      <c r="E271" s="116">
        <v>45.5</v>
      </c>
      <c r="F271" s="109"/>
      <c r="G271" s="109"/>
      <c r="H271" s="116"/>
      <c r="I271" s="117"/>
      <c r="J271" s="109"/>
      <c r="K271" s="34"/>
    </row>
    <row r="272" spans="1:11">
      <c r="A272" s="113"/>
      <c r="B272" s="114" t="s">
        <v>310</v>
      </c>
      <c r="C272" s="115"/>
      <c r="D272" s="117">
        <v>11.2</v>
      </c>
      <c r="E272" s="116">
        <v>11.2</v>
      </c>
      <c r="F272" s="109"/>
      <c r="G272" s="109"/>
      <c r="H272" s="116"/>
      <c r="I272" s="117"/>
      <c r="J272" s="109"/>
      <c r="K272" s="34"/>
    </row>
    <row r="273" spans="1:11">
      <c r="A273" s="113"/>
      <c r="B273" s="114" t="s">
        <v>141</v>
      </c>
      <c r="C273" s="115"/>
      <c r="D273" s="117">
        <v>14.5</v>
      </c>
      <c r="E273" s="116">
        <v>14.5</v>
      </c>
      <c r="F273" s="109"/>
      <c r="G273" s="109"/>
      <c r="H273" s="116"/>
      <c r="I273" s="117"/>
      <c r="J273" s="109"/>
      <c r="K273" s="34"/>
    </row>
    <row r="274" spans="1:11">
      <c r="A274" s="113"/>
      <c r="B274" s="114" t="s">
        <v>269</v>
      </c>
      <c r="C274" s="115"/>
      <c r="D274" s="117">
        <v>0.21</v>
      </c>
      <c r="E274" s="116">
        <v>0.21</v>
      </c>
      <c r="F274" s="109"/>
      <c r="G274" s="109"/>
      <c r="H274" s="116"/>
      <c r="I274" s="117"/>
      <c r="J274" s="109"/>
      <c r="K274" s="34"/>
    </row>
    <row r="275" spans="1:11">
      <c r="A275" s="113"/>
      <c r="B275" s="114" t="s">
        <v>190</v>
      </c>
      <c r="C275" s="115"/>
      <c r="D275" s="117">
        <v>8.4</v>
      </c>
      <c r="E275" s="116">
        <v>7</v>
      </c>
      <c r="F275" s="109"/>
      <c r="G275" s="109"/>
      <c r="H275" s="116"/>
      <c r="I275" s="117"/>
      <c r="J275" s="109"/>
      <c r="K275" s="34"/>
    </row>
    <row r="276" spans="1:11">
      <c r="A276" s="113"/>
      <c r="B276" s="114" t="s">
        <v>135</v>
      </c>
      <c r="C276" s="115"/>
      <c r="D276" s="130">
        <v>1</v>
      </c>
      <c r="E276" s="109">
        <v>1</v>
      </c>
      <c r="F276" s="109"/>
      <c r="G276" s="109"/>
      <c r="H276" s="116"/>
      <c r="I276" s="117"/>
      <c r="J276" s="109"/>
      <c r="K276" s="34"/>
    </row>
    <row r="277" spans="1:11">
      <c r="A277" s="113"/>
      <c r="B277" s="114" t="s">
        <v>446</v>
      </c>
      <c r="C277" s="115"/>
      <c r="D277" s="130"/>
      <c r="E277" s="109">
        <v>3.5</v>
      </c>
      <c r="F277" s="109"/>
      <c r="G277" s="109"/>
      <c r="H277" s="116"/>
      <c r="I277" s="117"/>
      <c r="J277" s="109"/>
      <c r="K277" s="34"/>
    </row>
    <row r="278" spans="1:11">
      <c r="A278" s="113"/>
      <c r="B278" s="114" t="s">
        <v>448</v>
      </c>
      <c r="C278" s="115"/>
      <c r="D278" s="130">
        <v>1</v>
      </c>
      <c r="E278" s="109">
        <v>0.84</v>
      </c>
      <c r="F278" s="109"/>
      <c r="G278" s="109"/>
      <c r="H278" s="116"/>
      <c r="I278" s="117"/>
      <c r="J278" s="109"/>
      <c r="K278" s="34"/>
    </row>
    <row r="279" spans="1:11">
      <c r="A279" s="113"/>
      <c r="B279" s="114" t="s">
        <v>87</v>
      </c>
      <c r="C279" s="115"/>
      <c r="D279" s="130">
        <v>3.5</v>
      </c>
      <c r="E279" s="109">
        <v>3.5</v>
      </c>
      <c r="F279" s="109"/>
      <c r="G279" s="109"/>
      <c r="H279" s="116"/>
      <c r="I279" s="117"/>
      <c r="J279" s="109"/>
      <c r="K279" s="34"/>
    </row>
    <row r="280" spans="1:11">
      <c r="A280" s="113"/>
      <c r="B280" s="114" t="s">
        <v>50</v>
      </c>
      <c r="C280" s="115"/>
      <c r="D280" s="130"/>
      <c r="E280" s="109">
        <v>79</v>
      </c>
      <c r="F280" s="109"/>
      <c r="G280" s="109"/>
      <c r="H280" s="116"/>
      <c r="I280" s="117"/>
      <c r="J280" s="109"/>
      <c r="K280" s="34"/>
    </row>
    <row r="281" spans="1:11">
      <c r="A281" s="113"/>
      <c r="B281" s="114" t="s">
        <v>135</v>
      </c>
      <c r="C281" s="115"/>
      <c r="D281" s="130">
        <v>2</v>
      </c>
      <c r="E281" s="109">
        <v>2</v>
      </c>
      <c r="F281" s="109"/>
      <c r="G281" s="109"/>
      <c r="H281" s="116"/>
      <c r="I281" s="117"/>
      <c r="J281" s="109"/>
      <c r="K281" s="34"/>
    </row>
    <row r="282" spans="1:11" ht="26.25">
      <c r="A282" s="113" t="s">
        <v>450</v>
      </c>
      <c r="B282" s="114"/>
      <c r="C282" s="115" t="s">
        <v>171</v>
      </c>
      <c r="D282" s="130"/>
      <c r="E282" s="109"/>
      <c r="F282" s="109">
        <v>4.03</v>
      </c>
      <c r="G282" s="109">
        <v>3.25</v>
      </c>
      <c r="H282" s="116">
        <v>18.14</v>
      </c>
      <c r="I282" s="117">
        <v>117.73</v>
      </c>
      <c r="J282" s="109"/>
      <c r="K282" s="34" t="s">
        <v>452</v>
      </c>
    </row>
    <row r="283" spans="1:11">
      <c r="A283" s="113"/>
      <c r="B283" s="114" t="s">
        <v>451</v>
      </c>
      <c r="C283" s="115"/>
      <c r="D283" s="130">
        <v>32.5</v>
      </c>
      <c r="E283" s="109">
        <v>32.5</v>
      </c>
      <c r="F283" s="109"/>
      <c r="G283" s="109"/>
      <c r="H283" s="116"/>
      <c r="I283" s="117"/>
      <c r="J283" s="109"/>
      <c r="K283" s="34"/>
    </row>
    <row r="284" spans="1:11">
      <c r="A284" s="113"/>
      <c r="B284" s="114" t="s">
        <v>141</v>
      </c>
      <c r="C284" s="115"/>
      <c r="D284" s="130">
        <v>104</v>
      </c>
      <c r="E284" s="109">
        <v>104</v>
      </c>
      <c r="F284" s="109"/>
      <c r="G284" s="109"/>
      <c r="H284" s="116"/>
      <c r="I284" s="117"/>
      <c r="J284" s="109"/>
      <c r="K284" s="34"/>
    </row>
    <row r="285" spans="1:11">
      <c r="A285" s="113"/>
      <c r="B285" s="114" t="s">
        <v>269</v>
      </c>
      <c r="C285" s="115"/>
      <c r="D285" s="130">
        <v>0.5</v>
      </c>
      <c r="E285" s="109">
        <v>0.5</v>
      </c>
      <c r="F285" s="109"/>
      <c r="G285" s="109"/>
      <c r="H285" s="116"/>
      <c r="I285" s="117"/>
      <c r="J285" s="109"/>
      <c r="K285" s="34"/>
    </row>
    <row r="286" spans="1:11">
      <c r="A286" s="113"/>
      <c r="B286" s="114" t="s">
        <v>56</v>
      </c>
      <c r="C286" s="115"/>
      <c r="D286" s="130">
        <v>3</v>
      </c>
      <c r="E286" s="109">
        <v>3</v>
      </c>
      <c r="F286" s="109"/>
      <c r="G286" s="109"/>
      <c r="H286" s="116"/>
      <c r="I286" s="117"/>
      <c r="J286" s="109"/>
      <c r="K286" s="34"/>
    </row>
    <row r="287" spans="1:11" ht="23.25">
      <c r="A287" s="113" t="s">
        <v>289</v>
      </c>
      <c r="B287" s="114"/>
      <c r="C287" s="115" t="s">
        <v>453</v>
      </c>
      <c r="D287" s="130"/>
      <c r="E287" s="109"/>
      <c r="F287" s="109">
        <v>0</v>
      </c>
      <c r="G287" s="109">
        <v>0</v>
      </c>
      <c r="H287" s="116">
        <v>19.32</v>
      </c>
      <c r="I287" s="117">
        <v>72.900000000000006</v>
      </c>
      <c r="J287" s="109">
        <v>0.02</v>
      </c>
      <c r="K287" s="34" t="s">
        <v>286</v>
      </c>
    </row>
    <row r="288" spans="1:11">
      <c r="A288" s="113"/>
      <c r="B288" s="114" t="s">
        <v>264</v>
      </c>
      <c r="C288" s="115"/>
      <c r="D288" s="130">
        <v>0.45</v>
      </c>
      <c r="E288" s="109">
        <v>0.45</v>
      </c>
      <c r="F288" s="109"/>
      <c r="G288" s="109"/>
      <c r="H288" s="116"/>
      <c r="I288" s="117"/>
      <c r="J288" s="101"/>
      <c r="K288" s="34"/>
    </row>
    <row r="289" spans="1:11">
      <c r="A289" s="113"/>
      <c r="B289" s="114" t="s">
        <v>141</v>
      </c>
      <c r="C289" s="115"/>
      <c r="D289" s="130">
        <v>170</v>
      </c>
      <c r="E289" s="109">
        <v>170</v>
      </c>
      <c r="F289" s="109"/>
      <c r="G289" s="109"/>
      <c r="H289" s="116"/>
      <c r="I289" s="117"/>
      <c r="J289" s="101"/>
      <c r="K289" s="34"/>
    </row>
    <row r="290" spans="1:11">
      <c r="A290" s="113"/>
      <c r="B290" s="114" t="s">
        <v>227</v>
      </c>
      <c r="C290" s="115"/>
      <c r="D290" s="130">
        <v>10</v>
      </c>
      <c r="E290" s="109">
        <v>10</v>
      </c>
      <c r="F290" s="109"/>
      <c r="G290" s="109"/>
      <c r="H290" s="116"/>
      <c r="I290" s="117"/>
      <c r="J290" s="101"/>
      <c r="K290" s="34"/>
    </row>
    <row r="291" spans="1:11" ht="24" thickBot="1">
      <c r="A291" s="113" t="s">
        <v>203</v>
      </c>
      <c r="B291" s="114"/>
      <c r="C291" s="164">
        <v>20</v>
      </c>
      <c r="D291" s="130">
        <v>20</v>
      </c>
      <c r="E291" s="116">
        <v>20</v>
      </c>
      <c r="F291" s="116">
        <v>1.52</v>
      </c>
      <c r="G291" s="117">
        <v>0.16</v>
      </c>
      <c r="H291" s="116">
        <v>9.84</v>
      </c>
      <c r="I291" s="117">
        <v>47</v>
      </c>
      <c r="J291" s="109">
        <v>0</v>
      </c>
      <c r="K291" s="45" t="s">
        <v>212</v>
      </c>
    </row>
    <row r="292" spans="1:11" ht="15.75" thickBot="1">
      <c r="A292" s="209" t="s">
        <v>37</v>
      </c>
      <c r="B292" s="210"/>
      <c r="C292" s="327">
        <v>583</v>
      </c>
      <c r="D292" s="466"/>
      <c r="E292" s="467"/>
      <c r="F292" s="227">
        <f>F291+F287+F282+F268+F266</f>
        <v>16.23</v>
      </c>
      <c r="G292" s="227">
        <f t="shared" ref="G292:J292" si="11">G291+G287+G282+G268+G266</f>
        <v>18.009999999999998</v>
      </c>
      <c r="H292" s="227">
        <f t="shared" si="11"/>
        <v>66.899999999999991</v>
      </c>
      <c r="I292" s="227">
        <f t="shared" si="11"/>
        <v>486.67999999999995</v>
      </c>
      <c r="J292" s="227">
        <f t="shared" si="11"/>
        <v>0.62</v>
      </c>
      <c r="K292" s="44"/>
    </row>
    <row r="293" spans="1:11" ht="15.75" thickBot="1">
      <c r="A293" s="122" t="s">
        <v>60</v>
      </c>
      <c r="B293" s="154"/>
      <c r="C293" s="244">
        <f>C218+C222+C264+C292</f>
        <v>1848</v>
      </c>
      <c r="D293" s="244"/>
      <c r="E293" s="244"/>
      <c r="F293" s="221">
        <f>F218+F222+F264+F292</f>
        <v>47.573572826912752</v>
      </c>
      <c r="G293" s="221">
        <f>G218+G222+G264+G292</f>
        <v>51.196380654389394</v>
      </c>
      <c r="H293" s="221">
        <f>H218+H222+H264+H292</f>
        <v>230.39778363742079</v>
      </c>
      <c r="I293" s="221">
        <f>I218+I222+I264+I292</f>
        <v>1574.9981250158548</v>
      </c>
      <c r="J293" s="221">
        <f>J218+J222+J264+J292</f>
        <v>101.61000000000001</v>
      </c>
      <c r="K293" s="44"/>
    </row>
    <row r="294" spans="1:11">
      <c r="A294" s="185"/>
      <c r="B294" s="118"/>
      <c r="C294" s="213" t="s">
        <v>158</v>
      </c>
      <c r="D294" s="117"/>
      <c r="E294" s="117"/>
      <c r="F294" s="127"/>
      <c r="G294" s="127"/>
      <c r="H294" s="127"/>
      <c r="I294" s="186"/>
      <c r="J294" s="186"/>
      <c r="K294" s="2"/>
    </row>
    <row r="295" spans="1:11" ht="15.75" thickBot="1">
      <c r="A295" s="80" t="s">
        <v>85</v>
      </c>
      <c r="B295" s="81"/>
      <c r="C295" s="214"/>
      <c r="D295" s="83"/>
      <c r="I295" s="158"/>
      <c r="J295" s="158"/>
      <c r="K295" s="5"/>
    </row>
    <row r="296" spans="1:11" ht="23.25" customHeight="1">
      <c r="A296" s="85" t="s">
        <v>5</v>
      </c>
      <c r="B296" s="86"/>
      <c r="C296" s="108" t="s">
        <v>6</v>
      </c>
      <c r="D296" s="91" t="s">
        <v>7</v>
      </c>
      <c r="E296" s="89" t="s">
        <v>7</v>
      </c>
      <c r="F296" s="88" t="s">
        <v>8</v>
      </c>
      <c r="G296" s="90"/>
      <c r="H296" s="91"/>
      <c r="I296" s="88" t="s">
        <v>9</v>
      </c>
      <c r="J296" s="88" t="s">
        <v>10</v>
      </c>
      <c r="K296" s="19" t="s">
        <v>62</v>
      </c>
    </row>
    <row r="297" spans="1:11" ht="15.75" thickBot="1">
      <c r="A297" s="93" t="s">
        <v>12</v>
      </c>
      <c r="B297" s="94"/>
      <c r="C297" s="161" t="s">
        <v>13</v>
      </c>
      <c r="D297" s="162" t="s">
        <v>14</v>
      </c>
      <c r="E297" s="97" t="s">
        <v>14</v>
      </c>
      <c r="F297" s="98"/>
      <c r="G297" s="99"/>
      <c r="H297" s="99"/>
      <c r="I297" s="96" t="s">
        <v>15</v>
      </c>
      <c r="J297" s="96"/>
      <c r="K297" s="47" t="s">
        <v>63</v>
      </c>
    </row>
    <row r="298" spans="1:11" ht="15.75" thickBot="1">
      <c r="A298" s="102"/>
      <c r="B298" s="103"/>
      <c r="C298" s="164"/>
      <c r="D298" s="105" t="s">
        <v>16</v>
      </c>
      <c r="E298" s="105" t="s">
        <v>17</v>
      </c>
      <c r="F298" s="105" t="s">
        <v>18</v>
      </c>
      <c r="G298" s="105" t="s">
        <v>19</v>
      </c>
      <c r="H298" s="153" t="s">
        <v>20</v>
      </c>
      <c r="I298" s="106" t="s">
        <v>21</v>
      </c>
      <c r="J298" s="106" t="s">
        <v>22</v>
      </c>
      <c r="K298" s="45"/>
    </row>
    <row r="299" spans="1:11">
      <c r="A299" s="113"/>
      <c r="B299" s="107" t="s">
        <v>23</v>
      </c>
      <c r="C299" s="108"/>
      <c r="D299" s="117"/>
      <c r="E299" s="110"/>
      <c r="F299" s="157"/>
      <c r="G299" s="110"/>
      <c r="H299" s="157"/>
      <c r="I299" s="110"/>
      <c r="J299" s="157"/>
      <c r="K299" s="34"/>
    </row>
    <row r="300" spans="1:11">
      <c r="A300" s="166" t="s">
        <v>275</v>
      </c>
      <c r="B300" s="173"/>
      <c r="C300" s="190" t="s">
        <v>88</v>
      </c>
      <c r="D300" s="169"/>
      <c r="E300" s="168"/>
      <c r="F300" s="172">
        <v>6.12</v>
      </c>
      <c r="G300" s="171">
        <v>5.08</v>
      </c>
      <c r="H300" s="172">
        <v>28.64</v>
      </c>
      <c r="I300" s="171">
        <v>207.07</v>
      </c>
      <c r="J300" s="172">
        <v>0.28000000000000003</v>
      </c>
      <c r="K300" s="34" t="s">
        <v>276</v>
      </c>
    </row>
    <row r="301" spans="1:11">
      <c r="A301" s="166"/>
      <c r="B301" s="114" t="s">
        <v>55</v>
      </c>
      <c r="C301" s="190"/>
      <c r="D301" s="169">
        <v>96</v>
      </c>
      <c r="E301" s="168">
        <v>80</v>
      </c>
      <c r="F301" s="172"/>
      <c r="G301" s="171"/>
      <c r="H301" s="172"/>
      <c r="I301" s="171"/>
      <c r="J301" s="172"/>
      <c r="K301" s="34"/>
    </row>
    <row r="302" spans="1:11">
      <c r="A302" s="166"/>
      <c r="B302" s="173" t="s">
        <v>174</v>
      </c>
      <c r="C302" s="190"/>
      <c r="D302" s="169">
        <v>75</v>
      </c>
      <c r="E302" s="168">
        <v>75</v>
      </c>
      <c r="F302" s="172"/>
      <c r="G302" s="171"/>
      <c r="H302" s="172"/>
      <c r="I302" s="171"/>
      <c r="J302" s="172"/>
      <c r="K302" s="34"/>
    </row>
    <row r="303" spans="1:11">
      <c r="A303" s="166"/>
      <c r="B303" s="173" t="s">
        <v>229</v>
      </c>
      <c r="C303" s="190"/>
      <c r="D303" s="169"/>
      <c r="E303" s="168">
        <v>155</v>
      </c>
      <c r="F303" s="172"/>
      <c r="G303" s="171"/>
      <c r="H303" s="172"/>
      <c r="I303" s="171"/>
      <c r="J303" s="172"/>
      <c r="K303" s="34"/>
    </row>
    <row r="304" spans="1:11">
      <c r="A304" s="166"/>
      <c r="B304" s="173" t="s">
        <v>56</v>
      </c>
      <c r="C304" s="190"/>
      <c r="D304" s="169">
        <v>2.5</v>
      </c>
      <c r="E304" s="168">
        <v>2.5</v>
      </c>
      <c r="F304" s="172"/>
      <c r="G304" s="171"/>
      <c r="H304" s="172"/>
      <c r="I304" s="171"/>
      <c r="J304" s="172"/>
      <c r="K304" s="34"/>
    </row>
    <row r="305" spans="1:11">
      <c r="A305" s="166"/>
      <c r="B305" s="173" t="s">
        <v>225</v>
      </c>
      <c r="C305" s="190"/>
      <c r="D305" s="169">
        <v>0.4</v>
      </c>
      <c r="E305" s="168">
        <v>0.4</v>
      </c>
      <c r="F305" s="172"/>
      <c r="G305" s="171"/>
      <c r="H305" s="172"/>
      <c r="I305" s="171"/>
      <c r="J305" s="172"/>
      <c r="K305" s="34"/>
    </row>
    <row r="306" spans="1:11">
      <c r="A306" s="166"/>
      <c r="B306" s="173" t="s">
        <v>230</v>
      </c>
      <c r="C306" s="190"/>
      <c r="D306" s="169"/>
      <c r="E306" s="168">
        <v>150</v>
      </c>
      <c r="F306" s="172"/>
      <c r="G306" s="171"/>
      <c r="H306" s="172"/>
      <c r="I306" s="171"/>
      <c r="J306" s="172"/>
      <c r="K306" s="34"/>
    </row>
    <row r="307" spans="1:11">
      <c r="A307" s="113" t="s">
        <v>32</v>
      </c>
      <c r="B307" s="114"/>
      <c r="C307" s="115">
        <v>180</v>
      </c>
      <c r="D307" s="165"/>
      <c r="E307" s="111"/>
      <c r="F307" s="109">
        <v>2.8494000000000002</v>
      </c>
      <c r="G307" s="116">
        <v>2.4102000000000001</v>
      </c>
      <c r="H307" s="116">
        <v>10.35</v>
      </c>
      <c r="I307" s="109">
        <v>74.58</v>
      </c>
      <c r="J307" s="109">
        <v>1.17</v>
      </c>
      <c r="K307" s="34" t="s">
        <v>467</v>
      </c>
    </row>
    <row r="308" spans="1:11">
      <c r="A308" s="113"/>
      <c r="B308" s="114" t="s">
        <v>33</v>
      </c>
      <c r="C308" s="115"/>
      <c r="D308" s="117">
        <v>2.5</v>
      </c>
      <c r="E308" s="116">
        <v>2.5</v>
      </c>
      <c r="F308" s="117"/>
      <c r="G308" s="116"/>
      <c r="H308" s="117"/>
      <c r="I308" s="116"/>
      <c r="J308" s="117"/>
      <c r="K308" s="34"/>
    </row>
    <row r="309" spans="1:11">
      <c r="A309" s="113"/>
      <c r="B309" s="114" t="s">
        <v>29</v>
      </c>
      <c r="C309" s="115"/>
      <c r="D309" s="117">
        <v>6</v>
      </c>
      <c r="E309" s="116">
        <v>6</v>
      </c>
      <c r="F309" s="117"/>
      <c r="G309" s="116"/>
      <c r="H309" s="117"/>
      <c r="I309" s="116"/>
      <c r="J309" s="117"/>
      <c r="K309" s="34"/>
    </row>
    <row r="310" spans="1:11">
      <c r="A310" s="121"/>
      <c r="B310" s="114" t="s">
        <v>27</v>
      </c>
      <c r="C310" s="115"/>
      <c r="D310" s="117">
        <v>90</v>
      </c>
      <c r="E310" s="116">
        <v>90</v>
      </c>
      <c r="F310" s="117"/>
      <c r="G310" s="116"/>
      <c r="H310" s="117"/>
      <c r="I310" s="116"/>
      <c r="J310" s="117"/>
      <c r="K310" s="34"/>
    </row>
    <row r="311" spans="1:11">
      <c r="A311" s="121"/>
      <c r="B311" s="114" t="s">
        <v>28</v>
      </c>
      <c r="C311" s="115"/>
      <c r="D311" s="117">
        <v>108</v>
      </c>
      <c r="E311" s="116">
        <v>108</v>
      </c>
      <c r="F311" s="117"/>
      <c r="G311" s="116"/>
      <c r="H311" s="117"/>
      <c r="I311" s="116"/>
      <c r="J311" s="117"/>
      <c r="K311" s="34"/>
    </row>
    <row r="312" spans="1:11" ht="26.25">
      <c r="A312" s="113" t="s">
        <v>356</v>
      </c>
      <c r="B312" s="152"/>
      <c r="C312" s="441" t="s">
        <v>472</v>
      </c>
      <c r="D312" s="264"/>
      <c r="E312" s="265"/>
      <c r="F312" s="141">
        <v>2.41</v>
      </c>
      <c r="G312" s="142">
        <v>8.1199999999999992</v>
      </c>
      <c r="H312" s="141">
        <v>28.55</v>
      </c>
      <c r="I312" s="142">
        <v>194.6</v>
      </c>
      <c r="J312" s="142">
        <v>0.1</v>
      </c>
      <c r="K312" s="440" t="s">
        <v>473</v>
      </c>
    </row>
    <row r="313" spans="1:11">
      <c r="A313" s="113"/>
      <c r="B313" s="152" t="s">
        <v>36</v>
      </c>
      <c r="C313" s="195"/>
      <c r="D313" s="141">
        <v>30</v>
      </c>
      <c r="E313" s="142">
        <v>30</v>
      </c>
      <c r="F313" s="141"/>
      <c r="G313" s="142"/>
      <c r="H313" s="141"/>
      <c r="I313" s="142"/>
      <c r="J313" s="142">
        <v>0.1</v>
      </c>
      <c r="K313" s="440"/>
    </row>
    <row r="314" spans="1:11">
      <c r="A314" s="113"/>
      <c r="B314" s="152" t="s">
        <v>56</v>
      </c>
      <c r="C314" s="195"/>
      <c r="D314" s="141">
        <v>10</v>
      </c>
      <c r="E314" s="142">
        <v>10</v>
      </c>
      <c r="F314" s="141"/>
      <c r="G314" s="142"/>
      <c r="H314" s="141"/>
      <c r="I314" s="142"/>
      <c r="J314" s="142"/>
      <c r="K314" s="440"/>
    </row>
    <row r="315" spans="1:11" ht="15.75" thickBot="1">
      <c r="A315" s="152"/>
      <c r="B315" s="152" t="s">
        <v>257</v>
      </c>
      <c r="C315" s="195"/>
      <c r="D315" s="141">
        <v>20.399999999999999</v>
      </c>
      <c r="E315" s="142">
        <v>20</v>
      </c>
      <c r="F315" s="141"/>
      <c r="G315" s="267"/>
      <c r="H315" s="141"/>
      <c r="I315" s="267"/>
      <c r="J315" s="142"/>
      <c r="K315" s="440"/>
    </row>
    <row r="316" spans="1:11" ht="24" thickBot="1">
      <c r="A316" s="113" t="s">
        <v>203</v>
      </c>
      <c r="B316" s="114"/>
      <c r="C316" s="129">
        <v>25</v>
      </c>
      <c r="D316" s="139">
        <v>20</v>
      </c>
      <c r="E316" s="140">
        <v>20</v>
      </c>
      <c r="F316" s="141">
        <v>1.9</v>
      </c>
      <c r="G316" s="142">
        <v>0.2</v>
      </c>
      <c r="H316" s="142">
        <v>12.3</v>
      </c>
      <c r="I316" s="142">
        <v>58.75</v>
      </c>
      <c r="J316" s="143">
        <v>0</v>
      </c>
      <c r="K316" s="34" t="s">
        <v>212</v>
      </c>
    </row>
    <row r="317" spans="1:11" ht="15.75" thickBot="1">
      <c r="A317" s="122" t="s">
        <v>37</v>
      </c>
      <c r="B317" s="123"/>
      <c r="C317" s="244">
        <v>415</v>
      </c>
      <c r="D317" s="418"/>
      <c r="E317" s="349"/>
      <c r="F317" s="220">
        <f>F300+F307+F312+F316</f>
        <v>13.279400000000001</v>
      </c>
      <c r="G317" s="221">
        <f t="shared" ref="G317:J317" si="12">G300+G307+G312+G316</f>
        <v>15.810199999999998</v>
      </c>
      <c r="H317" s="220">
        <f t="shared" si="12"/>
        <v>79.84</v>
      </c>
      <c r="I317" s="221">
        <f t="shared" si="12"/>
        <v>535</v>
      </c>
      <c r="J317" s="220">
        <f t="shared" si="12"/>
        <v>1.55</v>
      </c>
      <c r="K317" s="44"/>
    </row>
    <row r="318" spans="1:11">
      <c r="A318" s="113"/>
      <c r="B318" s="118" t="s">
        <v>38</v>
      </c>
      <c r="C318" s="115"/>
      <c r="D318" s="109"/>
      <c r="E318" s="116"/>
      <c r="F318" s="117"/>
      <c r="G318" s="116"/>
      <c r="H318" s="117"/>
      <c r="I318" s="116"/>
      <c r="J318" s="117"/>
      <c r="K318" s="3"/>
    </row>
    <row r="319" spans="1:11" ht="24" thickBot="1">
      <c r="A319" s="224" t="s">
        <v>54</v>
      </c>
      <c r="B319" s="167"/>
      <c r="C319" s="168">
        <v>150</v>
      </c>
      <c r="D319" s="169">
        <v>150</v>
      </c>
      <c r="E319" s="168">
        <v>150</v>
      </c>
      <c r="F319" s="170">
        <v>2.25</v>
      </c>
      <c r="G319" s="171">
        <v>0.75</v>
      </c>
      <c r="H319" s="172">
        <v>31.5</v>
      </c>
      <c r="I319" s="171">
        <v>142.5</v>
      </c>
      <c r="J319" s="172">
        <v>15</v>
      </c>
      <c r="K319" s="45" t="s">
        <v>454</v>
      </c>
    </row>
    <row r="320" spans="1:11" ht="15.75" thickBot="1">
      <c r="A320" s="224" t="s">
        <v>410</v>
      </c>
      <c r="B320" s="173"/>
      <c r="C320" s="171"/>
      <c r="D320" s="174"/>
      <c r="E320" s="175"/>
      <c r="F320" s="170"/>
      <c r="G320" s="171"/>
      <c r="H320" s="172"/>
      <c r="I320" s="171"/>
      <c r="J320" s="176"/>
      <c r="K320" s="321"/>
    </row>
    <row r="321" spans="1:23" ht="15.75" thickBot="1">
      <c r="A321" s="122" t="s">
        <v>37</v>
      </c>
      <c r="B321" s="123"/>
      <c r="C321" s="244">
        <v>150</v>
      </c>
      <c r="D321" s="418"/>
      <c r="E321" s="416"/>
      <c r="F321" s="220">
        <f>F319</f>
        <v>2.25</v>
      </c>
      <c r="G321" s="221">
        <f t="shared" ref="G321:J321" si="13">G319</f>
        <v>0.75</v>
      </c>
      <c r="H321" s="220">
        <f t="shared" si="13"/>
        <v>31.5</v>
      </c>
      <c r="I321" s="221">
        <f t="shared" si="13"/>
        <v>142.5</v>
      </c>
      <c r="J321" s="220">
        <f t="shared" si="13"/>
        <v>15</v>
      </c>
      <c r="K321" s="44"/>
    </row>
    <row r="322" spans="1:23">
      <c r="A322" s="216"/>
      <c r="B322" s="107" t="s">
        <v>40</v>
      </c>
      <c r="C322" s="108"/>
      <c r="D322" s="90"/>
      <c r="E322" s="110"/>
      <c r="F322" s="186"/>
      <c r="G322" s="128"/>
      <c r="H322" s="186"/>
      <c r="I322" s="128"/>
      <c r="J322" s="127"/>
      <c r="K322" s="34"/>
    </row>
    <row r="323" spans="1:23" ht="28.5" customHeight="1">
      <c r="A323" s="113" t="s">
        <v>399</v>
      </c>
      <c r="B323" s="114"/>
      <c r="C323" s="115">
        <v>60</v>
      </c>
      <c r="D323" s="117"/>
      <c r="E323" s="116"/>
      <c r="F323" s="117">
        <v>0.67</v>
      </c>
      <c r="G323" s="116">
        <v>3.1</v>
      </c>
      <c r="H323" s="117">
        <v>6.86</v>
      </c>
      <c r="I323" s="116">
        <v>58.02</v>
      </c>
      <c r="J323" s="117">
        <v>5.58</v>
      </c>
      <c r="K323" s="116" t="s">
        <v>400</v>
      </c>
      <c r="M323" s="7"/>
      <c r="N323" s="7"/>
      <c r="O323" s="13"/>
      <c r="P323" s="9"/>
      <c r="Q323" s="9"/>
      <c r="R323" s="9"/>
      <c r="S323" s="9"/>
      <c r="T323" s="9"/>
      <c r="U323" s="9"/>
      <c r="V323" s="9"/>
      <c r="W323" s="7"/>
    </row>
    <row r="324" spans="1:23">
      <c r="A324" s="113"/>
      <c r="B324" s="114" t="s">
        <v>401</v>
      </c>
      <c r="C324" s="115"/>
      <c r="D324" s="117">
        <v>64</v>
      </c>
      <c r="E324" s="116">
        <v>50</v>
      </c>
      <c r="F324" s="117"/>
      <c r="G324" s="116"/>
      <c r="H324" s="117"/>
      <c r="I324" s="116"/>
      <c r="J324" s="117"/>
      <c r="K324" s="116"/>
      <c r="M324" s="7"/>
      <c r="N324" s="7"/>
      <c r="O324" s="13"/>
      <c r="P324" s="9"/>
      <c r="Q324" s="9"/>
      <c r="R324" s="9"/>
      <c r="S324" s="9"/>
      <c r="T324" s="9"/>
      <c r="U324" s="9"/>
      <c r="V324" s="9"/>
      <c r="W324" s="7"/>
    </row>
    <row r="325" spans="1:23">
      <c r="A325" s="113"/>
      <c r="B325" s="114" t="s">
        <v>222</v>
      </c>
      <c r="C325" s="115"/>
      <c r="D325" s="117">
        <v>11.4</v>
      </c>
      <c r="E325" s="116">
        <v>10</v>
      </c>
      <c r="F325" s="117"/>
      <c r="G325" s="116"/>
      <c r="H325" s="117"/>
      <c r="I325" s="116"/>
      <c r="J325" s="117"/>
      <c r="K325" s="116"/>
      <c r="M325" s="7"/>
      <c r="N325" s="7"/>
      <c r="O325" s="13"/>
      <c r="P325" s="9"/>
      <c r="Q325" s="9"/>
      <c r="R325" s="9"/>
      <c r="S325" s="9"/>
      <c r="T325" s="9"/>
      <c r="U325" s="9"/>
      <c r="V325" s="9"/>
      <c r="W325" s="7"/>
    </row>
    <row r="326" spans="1:23">
      <c r="A326" s="113"/>
      <c r="B326" s="114" t="s">
        <v>135</v>
      </c>
      <c r="C326" s="115"/>
      <c r="D326" s="117">
        <v>3</v>
      </c>
      <c r="E326" s="116">
        <v>3</v>
      </c>
      <c r="F326" s="117"/>
      <c r="G326" s="116"/>
      <c r="H326" s="117"/>
      <c r="I326" s="116"/>
      <c r="J326" s="117"/>
      <c r="K326" s="116"/>
      <c r="M326" s="7"/>
      <c r="N326" s="7"/>
      <c r="O326" s="13"/>
      <c r="P326" s="9"/>
      <c r="Q326" s="9"/>
      <c r="R326" s="9"/>
      <c r="S326" s="9"/>
      <c r="T326" s="9"/>
      <c r="U326" s="9"/>
      <c r="V326" s="9"/>
      <c r="W326" s="7"/>
    </row>
    <row r="327" spans="1:23" ht="26.25">
      <c r="A327" s="217" t="s">
        <v>431</v>
      </c>
      <c r="B327" s="114"/>
      <c r="C327" s="133" t="s">
        <v>163</v>
      </c>
      <c r="D327" s="179"/>
      <c r="E327" s="139"/>
      <c r="F327" s="127">
        <v>4.3920000000000003</v>
      </c>
      <c r="G327" s="199">
        <v>9.2159999999999993</v>
      </c>
      <c r="H327" s="127">
        <v>23.228000000000002</v>
      </c>
      <c r="I327" s="199">
        <v>128.6</v>
      </c>
      <c r="J327" s="127">
        <v>4.66</v>
      </c>
      <c r="K327" s="34" t="s">
        <v>183</v>
      </c>
    </row>
    <row r="328" spans="1:23">
      <c r="A328" s="113"/>
      <c r="B328" s="114" t="s">
        <v>45</v>
      </c>
      <c r="C328" s="133"/>
      <c r="D328" s="132">
        <v>53.2</v>
      </c>
      <c r="E328" s="115">
        <v>40</v>
      </c>
      <c r="F328" s="117"/>
      <c r="G328" s="116"/>
      <c r="H328" s="117"/>
      <c r="I328" s="116"/>
      <c r="J328" s="165"/>
      <c r="K328" s="34"/>
    </row>
    <row r="329" spans="1:23">
      <c r="A329" s="113"/>
      <c r="B329" s="114" t="s">
        <v>80</v>
      </c>
      <c r="C329" s="133"/>
      <c r="D329" s="132">
        <v>16.2</v>
      </c>
      <c r="E329" s="115">
        <v>16</v>
      </c>
      <c r="F329" s="117"/>
      <c r="G329" s="116"/>
      <c r="H329" s="117"/>
      <c r="I329" s="116"/>
      <c r="J329" s="165"/>
      <c r="K329" s="34"/>
    </row>
    <row r="330" spans="1:23">
      <c r="A330" s="113"/>
      <c r="B330" s="114" t="s">
        <v>46</v>
      </c>
      <c r="C330" s="133"/>
      <c r="D330" s="132">
        <v>12.8</v>
      </c>
      <c r="E330" s="116">
        <v>10</v>
      </c>
      <c r="F330" s="117"/>
      <c r="G330" s="116"/>
      <c r="H330" s="117"/>
      <c r="I330" s="116"/>
      <c r="J330" s="165"/>
      <c r="K330" s="34"/>
    </row>
    <row r="331" spans="1:23">
      <c r="A331" s="113"/>
      <c r="B331" s="114" t="s">
        <v>41</v>
      </c>
      <c r="C331" s="133"/>
      <c r="D331" s="132">
        <v>9.6</v>
      </c>
      <c r="E331" s="116">
        <v>8</v>
      </c>
      <c r="F331" s="117"/>
      <c r="G331" s="116"/>
      <c r="H331" s="117"/>
      <c r="I331" s="116"/>
      <c r="J331" s="165"/>
      <c r="K331" s="34"/>
    </row>
    <row r="332" spans="1:23">
      <c r="A332" s="113"/>
      <c r="B332" s="114" t="s">
        <v>47</v>
      </c>
      <c r="C332" s="133"/>
      <c r="D332" s="132">
        <v>4</v>
      </c>
      <c r="E332" s="115">
        <v>4</v>
      </c>
      <c r="F332" s="117"/>
      <c r="G332" s="116"/>
      <c r="H332" s="117"/>
      <c r="I332" s="116"/>
      <c r="J332" s="165"/>
      <c r="K332" s="34"/>
    </row>
    <row r="333" spans="1:23">
      <c r="A333" s="113"/>
      <c r="B333" s="118" t="s">
        <v>225</v>
      </c>
      <c r="C333" s="133"/>
      <c r="D333" s="132">
        <v>0.2</v>
      </c>
      <c r="E333" s="115">
        <v>0.2</v>
      </c>
      <c r="F333" s="117"/>
      <c r="G333" s="116"/>
      <c r="H333" s="117"/>
      <c r="I333" s="116"/>
      <c r="J333" s="165"/>
      <c r="K333" s="34"/>
    </row>
    <row r="334" spans="1:23">
      <c r="A334" s="113"/>
      <c r="B334" s="114" t="s">
        <v>155</v>
      </c>
      <c r="C334" s="133"/>
      <c r="D334" s="132">
        <v>140</v>
      </c>
      <c r="E334" s="115">
        <v>140</v>
      </c>
      <c r="F334" s="117"/>
      <c r="G334" s="116"/>
      <c r="H334" s="117"/>
      <c r="I334" s="116"/>
      <c r="J334" s="165"/>
      <c r="K334" s="34"/>
    </row>
    <row r="335" spans="1:23">
      <c r="A335" s="113" t="s">
        <v>402</v>
      </c>
      <c r="B335" s="114"/>
      <c r="C335" s="115">
        <v>200</v>
      </c>
      <c r="D335" s="179"/>
      <c r="E335" s="139"/>
      <c r="F335" s="117">
        <v>11.185325000000001</v>
      </c>
      <c r="G335" s="116">
        <v>10.93385</v>
      </c>
      <c r="H335" s="117">
        <v>31.802150000000001</v>
      </c>
      <c r="I335" s="116">
        <v>282.55250000000001</v>
      </c>
      <c r="J335" s="117">
        <v>0.18</v>
      </c>
      <c r="K335" s="321" t="s">
        <v>473</v>
      </c>
      <c r="M335" s="13"/>
      <c r="N335" s="20"/>
    </row>
    <row r="336" spans="1:23">
      <c r="A336" s="113"/>
      <c r="B336" s="114" t="s">
        <v>403</v>
      </c>
      <c r="C336" s="133"/>
      <c r="D336" s="117">
        <v>51.2</v>
      </c>
      <c r="E336" s="139">
        <v>51.2</v>
      </c>
      <c r="F336" s="117"/>
      <c r="G336" s="116"/>
      <c r="H336" s="117"/>
      <c r="I336" s="116"/>
      <c r="J336" s="117"/>
      <c r="K336" s="321"/>
      <c r="M336" s="13"/>
      <c r="N336" s="20"/>
    </row>
    <row r="337" spans="1:11">
      <c r="A337" s="113"/>
      <c r="B337" s="114" t="s">
        <v>404</v>
      </c>
      <c r="C337" s="133"/>
      <c r="D337" s="117"/>
      <c r="E337" s="139">
        <v>32</v>
      </c>
      <c r="F337" s="117"/>
      <c r="G337" s="116"/>
      <c r="H337" s="117"/>
      <c r="I337" s="116"/>
      <c r="J337" s="117"/>
      <c r="K337" s="321"/>
    </row>
    <row r="338" spans="1:11">
      <c r="A338" s="113"/>
      <c r="B338" s="114" t="s">
        <v>56</v>
      </c>
      <c r="C338" s="133"/>
      <c r="D338" s="179">
        <v>8</v>
      </c>
      <c r="E338" s="139">
        <v>8</v>
      </c>
      <c r="F338" s="117"/>
      <c r="G338" s="116"/>
      <c r="H338" s="117"/>
      <c r="I338" s="116"/>
      <c r="J338" s="117"/>
      <c r="K338" s="321"/>
    </row>
    <row r="339" spans="1:11">
      <c r="A339" s="113"/>
      <c r="B339" s="114" t="s">
        <v>41</v>
      </c>
      <c r="C339" s="133"/>
      <c r="D339" s="179">
        <v>11.9</v>
      </c>
      <c r="E339" s="116">
        <v>10</v>
      </c>
      <c r="F339" s="117"/>
      <c r="G339" s="116"/>
      <c r="H339" s="117"/>
      <c r="I339" s="116"/>
      <c r="J339" s="165"/>
      <c r="K339" s="321"/>
    </row>
    <row r="340" spans="1:11">
      <c r="A340" s="113"/>
      <c r="B340" s="114" t="s">
        <v>46</v>
      </c>
      <c r="C340" s="133"/>
      <c r="D340" s="179">
        <v>16.25</v>
      </c>
      <c r="E340" s="116">
        <v>13</v>
      </c>
      <c r="F340" s="117"/>
      <c r="G340" s="116"/>
      <c r="H340" s="117"/>
      <c r="I340" s="116"/>
      <c r="J340" s="165"/>
      <c r="K340" s="321"/>
    </row>
    <row r="341" spans="1:11">
      <c r="A341" s="113"/>
      <c r="B341" s="114" t="s">
        <v>25</v>
      </c>
      <c r="C341" s="133"/>
      <c r="D341" s="179">
        <v>55</v>
      </c>
      <c r="E341" s="139">
        <v>55</v>
      </c>
      <c r="F341" s="109"/>
      <c r="G341" s="116"/>
      <c r="H341" s="117"/>
      <c r="I341" s="116"/>
      <c r="J341" s="117"/>
      <c r="K341" s="321"/>
    </row>
    <row r="342" spans="1:11">
      <c r="A342" s="113"/>
      <c r="B342" s="114" t="s">
        <v>64</v>
      </c>
      <c r="C342" s="133"/>
      <c r="D342" s="179">
        <v>86</v>
      </c>
      <c r="E342" s="139">
        <v>86</v>
      </c>
      <c r="F342" s="117"/>
      <c r="G342" s="116"/>
      <c r="H342" s="117"/>
      <c r="I342" s="116"/>
      <c r="J342" s="165"/>
      <c r="K342" s="321"/>
    </row>
    <row r="343" spans="1:11">
      <c r="A343" s="113"/>
      <c r="B343" s="118" t="s">
        <v>225</v>
      </c>
      <c r="C343" s="133"/>
      <c r="D343" s="140">
        <v>2</v>
      </c>
      <c r="E343" s="139">
        <v>2</v>
      </c>
      <c r="F343" s="116"/>
      <c r="G343" s="116"/>
      <c r="H343" s="116"/>
      <c r="I343" s="116"/>
      <c r="J343" s="165"/>
      <c r="K343" s="321"/>
    </row>
    <row r="344" spans="1:11">
      <c r="A344" s="113"/>
      <c r="B344" s="114" t="s">
        <v>70</v>
      </c>
      <c r="C344" s="133"/>
      <c r="D344" s="179"/>
      <c r="E344" s="139">
        <v>168</v>
      </c>
      <c r="F344" s="117"/>
      <c r="G344" s="116"/>
      <c r="H344" s="117"/>
      <c r="I344" s="116"/>
      <c r="J344" s="165"/>
      <c r="K344" s="321"/>
    </row>
    <row r="345" spans="1:11" ht="23.25">
      <c r="A345" s="113" t="s">
        <v>259</v>
      </c>
      <c r="B345" s="114"/>
      <c r="C345" s="133">
        <v>180</v>
      </c>
      <c r="D345" s="132"/>
      <c r="E345" s="139"/>
      <c r="F345" s="117">
        <v>0.31115107913669066</v>
      </c>
      <c r="G345" s="116">
        <v>6.83453237410072E-2</v>
      </c>
      <c r="H345" s="117">
        <v>14.880687531558436</v>
      </c>
      <c r="I345" s="116">
        <v>62.064709360286216</v>
      </c>
      <c r="J345" s="117">
        <v>0</v>
      </c>
      <c r="K345" s="34" t="s">
        <v>153</v>
      </c>
    </row>
    <row r="346" spans="1:11">
      <c r="A346" s="113"/>
      <c r="B346" s="114" t="s">
        <v>244</v>
      </c>
      <c r="C346" s="133"/>
      <c r="D346" s="132">
        <v>18.399999999999999</v>
      </c>
      <c r="E346" s="139">
        <v>18</v>
      </c>
      <c r="F346" s="117"/>
      <c r="G346" s="116"/>
      <c r="H346" s="117"/>
      <c r="I346" s="116"/>
      <c r="J346" s="117"/>
      <c r="K346" s="34"/>
    </row>
    <row r="347" spans="1:11">
      <c r="A347" s="113"/>
      <c r="B347" s="114" t="s">
        <v>256</v>
      </c>
      <c r="C347" s="133"/>
      <c r="D347" s="132"/>
      <c r="E347" s="139">
        <v>28.8</v>
      </c>
      <c r="F347" s="117"/>
      <c r="G347" s="116"/>
      <c r="H347" s="117"/>
      <c r="I347" s="116"/>
      <c r="J347" s="117"/>
      <c r="K347" s="34"/>
    </row>
    <row r="348" spans="1:11">
      <c r="A348" s="113"/>
      <c r="B348" s="114" t="s">
        <v>28</v>
      </c>
      <c r="C348" s="133"/>
      <c r="D348" s="132">
        <v>183</v>
      </c>
      <c r="E348" s="139">
        <v>183</v>
      </c>
      <c r="F348" s="117"/>
      <c r="G348" s="116"/>
      <c r="H348" s="117"/>
      <c r="I348" s="116"/>
      <c r="J348" s="117"/>
      <c r="K348" s="34"/>
    </row>
    <row r="349" spans="1:11" ht="14.25" customHeight="1">
      <c r="A349" s="113"/>
      <c r="B349" s="114" t="s">
        <v>59</v>
      </c>
      <c r="C349" s="115"/>
      <c r="D349" s="179">
        <v>6</v>
      </c>
      <c r="E349" s="139">
        <v>6</v>
      </c>
      <c r="F349" s="141"/>
      <c r="G349" s="142"/>
      <c r="H349" s="141"/>
      <c r="I349" s="142"/>
      <c r="J349" s="143"/>
      <c r="K349" s="42"/>
    </row>
    <row r="350" spans="1:11" ht="24" thickBot="1">
      <c r="A350" s="113" t="s">
        <v>203</v>
      </c>
      <c r="B350" s="114"/>
      <c r="C350" s="115">
        <v>25</v>
      </c>
      <c r="D350" s="117">
        <v>25</v>
      </c>
      <c r="E350" s="116">
        <v>25</v>
      </c>
      <c r="F350" s="117">
        <v>1.9</v>
      </c>
      <c r="G350" s="116">
        <v>0.2</v>
      </c>
      <c r="H350" s="117">
        <v>12.3</v>
      </c>
      <c r="I350" s="116">
        <v>58.75</v>
      </c>
      <c r="J350" s="117">
        <v>0</v>
      </c>
      <c r="K350" s="45" t="s">
        <v>212</v>
      </c>
    </row>
    <row r="351" spans="1:11" ht="24" thickBot="1">
      <c r="A351" s="102" t="s">
        <v>265</v>
      </c>
      <c r="B351" s="103"/>
      <c r="C351" s="164">
        <v>35</v>
      </c>
      <c r="D351" s="148">
        <v>35</v>
      </c>
      <c r="E351" s="145">
        <v>35</v>
      </c>
      <c r="F351" s="148">
        <v>2.3076923076923075</v>
      </c>
      <c r="G351" s="145">
        <v>0.41958041958041958</v>
      </c>
      <c r="H351" s="148">
        <v>13.846153846153847</v>
      </c>
      <c r="I351" s="145">
        <v>69.230769230769241</v>
      </c>
      <c r="J351" s="148"/>
      <c r="K351" s="45" t="s">
        <v>211</v>
      </c>
    </row>
    <row r="352" spans="1:11" ht="15.75" thickBot="1">
      <c r="A352" s="122" t="s">
        <v>37</v>
      </c>
      <c r="B352" s="123"/>
      <c r="C352" s="244">
        <v>700</v>
      </c>
      <c r="D352" s="348"/>
      <c r="E352" s="349"/>
      <c r="F352" s="221">
        <f>F323++F327+F335+F345+F350+F351</f>
        <v>20.766168386828994</v>
      </c>
      <c r="G352" s="221">
        <f t="shared" ref="G352:J352" si="14">G323++G327+G335+G345+G350+G351</f>
        <v>23.937775743321424</v>
      </c>
      <c r="H352" s="221">
        <f t="shared" si="14"/>
        <v>102.91699137771229</v>
      </c>
      <c r="I352" s="221">
        <f t="shared" si="14"/>
        <v>659.2179785910555</v>
      </c>
      <c r="J352" s="221">
        <f t="shared" si="14"/>
        <v>10.42</v>
      </c>
      <c r="K352" s="44"/>
    </row>
    <row r="353" spans="1:11">
      <c r="A353" s="152"/>
      <c r="B353" s="114" t="s">
        <v>381</v>
      </c>
      <c r="C353" s="115"/>
      <c r="D353" s="117"/>
      <c r="E353" s="116"/>
      <c r="F353" s="117"/>
      <c r="G353" s="116"/>
      <c r="H353" s="117"/>
      <c r="I353" s="116"/>
      <c r="J353" s="117"/>
      <c r="K353" s="34"/>
    </row>
    <row r="354" spans="1:11" ht="23.25">
      <c r="A354" s="113" t="s">
        <v>164</v>
      </c>
      <c r="B354" s="114"/>
      <c r="C354" s="115" t="s">
        <v>349</v>
      </c>
      <c r="D354" s="117"/>
      <c r="E354" s="109"/>
      <c r="F354" s="116">
        <v>5.22</v>
      </c>
      <c r="G354" s="130">
        <v>4.5</v>
      </c>
      <c r="H354" s="117">
        <v>10.17</v>
      </c>
      <c r="I354" s="116">
        <v>101.97</v>
      </c>
      <c r="J354" s="116">
        <v>1.26</v>
      </c>
      <c r="K354" s="34" t="s">
        <v>146</v>
      </c>
    </row>
    <row r="355" spans="1:11" ht="26.25">
      <c r="A355" s="113" t="s">
        <v>435</v>
      </c>
      <c r="B355" s="151" t="s">
        <v>173</v>
      </c>
      <c r="C355" s="115"/>
      <c r="D355" s="117">
        <v>185</v>
      </c>
      <c r="E355" s="109">
        <v>180</v>
      </c>
      <c r="F355" s="116"/>
      <c r="G355" s="130"/>
      <c r="H355" s="117"/>
      <c r="I355" s="116"/>
      <c r="J355" s="116"/>
      <c r="K355" s="34"/>
    </row>
    <row r="356" spans="1:11">
      <c r="A356" s="113"/>
      <c r="B356" s="114" t="s">
        <v>59</v>
      </c>
      <c r="C356" s="115"/>
      <c r="D356" s="117">
        <v>3</v>
      </c>
      <c r="E356" s="109">
        <v>3</v>
      </c>
      <c r="F356" s="116"/>
      <c r="G356" s="130"/>
      <c r="H356" s="117"/>
      <c r="I356" s="109"/>
      <c r="J356" s="116"/>
      <c r="K356" s="34"/>
    </row>
    <row r="357" spans="1:11" ht="23.25">
      <c r="A357" s="196" t="s">
        <v>266</v>
      </c>
      <c r="B357" s="114"/>
      <c r="C357" s="115">
        <v>150</v>
      </c>
      <c r="D357" s="165"/>
      <c r="E357" s="111"/>
      <c r="F357" s="218">
        <v>6.25</v>
      </c>
      <c r="G357" s="116">
        <v>8.3800000000000008</v>
      </c>
      <c r="H357" s="218">
        <v>22.38</v>
      </c>
      <c r="I357" s="116">
        <v>193</v>
      </c>
      <c r="J357" s="218">
        <v>8.68</v>
      </c>
      <c r="K357" s="34" t="s">
        <v>267</v>
      </c>
    </row>
    <row r="358" spans="1:11">
      <c r="B358" s="114" t="s">
        <v>139</v>
      </c>
      <c r="C358" s="136"/>
      <c r="D358" s="117">
        <v>94.5</v>
      </c>
      <c r="E358" s="116">
        <v>70</v>
      </c>
      <c r="F358" s="165"/>
      <c r="G358" s="111"/>
      <c r="H358" s="165"/>
      <c r="I358" s="111"/>
      <c r="J358" s="165"/>
      <c r="K358" s="34"/>
    </row>
    <row r="359" spans="1:11">
      <c r="B359" s="114" t="s">
        <v>79</v>
      </c>
      <c r="C359" s="136"/>
      <c r="D359" s="117">
        <v>30</v>
      </c>
      <c r="E359" s="116">
        <v>24</v>
      </c>
      <c r="F359" s="165"/>
      <c r="G359" s="111"/>
      <c r="H359" s="165"/>
      <c r="I359" s="111"/>
      <c r="J359" s="165"/>
      <c r="K359" s="34"/>
    </row>
    <row r="360" spans="1:11">
      <c r="B360" s="114" t="s">
        <v>271</v>
      </c>
      <c r="C360" s="136"/>
      <c r="D360" s="117"/>
      <c r="E360" s="116">
        <v>22</v>
      </c>
      <c r="F360" s="165"/>
      <c r="G360" s="111"/>
      <c r="H360" s="165"/>
      <c r="I360" s="111"/>
      <c r="J360" s="165"/>
      <c r="K360" s="34"/>
    </row>
    <row r="361" spans="1:11">
      <c r="B361" s="114" t="s">
        <v>41</v>
      </c>
      <c r="C361" s="136"/>
      <c r="D361" s="117">
        <v>24</v>
      </c>
      <c r="E361" s="116">
        <v>20</v>
      </c>
      <c r="F361" s="165"/>
      <c r="G361" s="111"/>
      <c r="H361" s="165"/>
      <c r="I361" s="111"/>
      <c r="J361" s="165"/>
      <c r="K361" s="34"/>
    </row>
    <row r="362" spans="1:11">
      <c r="B362" s="114" t="s">
        <v>161</v>
      </c>
      <c r="C362" s="136"/>
      <c r="D362" s="117"/>
      <c r="E362" s="116">
        <v>16</v>
      </c>
      <c r="F362" s="165"/>
      <c r="G362" s="111"/>
      <c r="H362" s="165"/>
      <c r="I362" s="111"/>
      <c r="J362" s="165"/>
      <c r="K362" s="34"/>
    </row>
    <row r="363" spans="1:11">
      <c r="B363" s="114" t="s">
        <v>224</v>
      </c>
      <c r="C363" s="136"/>
      <c r="D363" s="117">
        <v>21</v>
      </c>
      <c r="E363" s="116">
        <v>17</v>
      </c>
      <c r="F363" s="165"/>
      <c r="G363" s="111"/>
      <c r="H363" s="165"/>
      <c r="I363" s="111"/>
      <c r="J363" s="165"/>
      <c r="K363" s="34"/>
    </row>
    <row r="364" spans="1:11">
      <c r="B364" s="114" t="s">
        <v>226</v>
      </c>
      <c r="C364" s="136"/>
      <c r="D364" s="117"/>
      <c r="E364" s="116">
        <v>15</v>
      </c>
      <c r="F364" s="165"/>
      <c r="G364" s="111"/>
      <c r="H364" s="165"/>
      <c r="I364" s="111"/>
      <c r="J364" s="165"/>
      <c r="K364" s="34"/>
    </row>
    <row r="365" spans="1:11">
      <c r="B365" s="114" t="s">
        <v>269</v>
      </c>
      <c r="C365" s="136"/>
      <c r="D365" s="117">
        <v>0.75</v>
      </c>
      <c r="E365" s="116">
        <v>0.75</v>
      </c>
      <c r="F365" s="165"/>
      <c r="G365" s="111"/>
      <c r="H365" s="165"/>
      <c r="I365" s="111"/>
      <c r="J365" s="165"/>
      <c r="K365" s="34"/>
    </row>
    <row r="366" spans="1:11">
      <c r="B366" s="114" t="s">
        <v>47</v>
      </c>
      <c r="C366" s="136"/>
      <c r="D366" s="117">
        <v>5</v>
      </c>
      <c r="E366" s="116">
        <v>5</v>
      </c>
      <c r="F366" s="165"/>
      <c r="G366" s="111"/>
      <c r="H366" s="165"/>
      <c r="I366" s="111"/>
      <c r="J366" s="165"/>
      <c r="K366" s="34"/>
    </row>
    <row r="367" spans="1:11" ht="23.25">
      <c r="A367" s="113"/>
      <c r="B367" s="114" t="s">
        <v>272</v>
      </c>
      <c r="C367" s="115"/>
      <c r="D367" s="117"/>
      <c r="E367" s="116"/>
      <c r="F367" s="117"/>
      <c r="G367" s="116"/>
      <c r="H367" s="117"/>
      <c r="I367" s="116"/>
      <c r="J367" s="117"/>
      <c r="K367" s="34" t="s">
        <v>268</v>
      </c>
    </row>
    <row r="368" spans="1:11">
      <c r="A368" s="113"/>
      <c r="B368" s="114" t="s">
        <v>64</v>
      </c>
      <c r="C368" s="115"/>
      <c r="D368" s="117">
        <v>40</v>
      </c>
      <c r="E368" s="116">
        <v>40</v>
      </c>
      <c r="F368" s="117"/>
      <c r="G368" s="116"/>
      <c r="H368" s="117"/>
      <c r="I368" s="116"/>
      <c r="J368" s="117"/>
      <c r="K368" s="34"/>
    </row>
    <row r="369" spans="1:11">
      <c r="A369" s="113"/>
      <c r="B369" s="114" t="s">
        <v>31</v>
      </c>
      <c r="C369" s="115"/>
      <c r="D369" s="117">
        <v>1.8</v>
      </c>
      <c r="E369" s="116">
        <v>1.8</v>
      </c>
      <c r="F369" s="117"/>
      <c r="G369" s="116"/>
      <c r="H369" s="117"/>
      <c r="I369" s="116"/>
      <c r="J369" s="117"/>
      <c r="K369" s="34"/>
    </row>
    <row r="370" spans="1:11">
      <c r="A370" s="113"/>
      <c r="B370" s="114" t="s">
        <v>52</v>
      </c>
      <c r="C370" s="115"/>
      <c r="D370" s="117">
        <v>1.8</v>
      </c>
      <c r="E370" s="116">
        <v>1.8</v>
      </c>
      <c r="F370" s="117"/>
      <c r="G370" s="116"/>
      <c r="H370" s="117"/>
      <c r="I370" s="116"/>
      <c r="J370" s="117"/>
      <c r="K370" s="34"/>
    </row>
    <row r="371" spans="1:11">
      <c r="A371" s="113"/>
      <c r="B371" s="114" t="s">
        <v>46</v>
      </c>
      <c r="C371" s="115"/>
      <c r="D371" s="117">
        <v>3</v>
      </c>
      <c r="E371" s="116">
        <v>2.4</v>
      </c>
      <c r="F371" s="117"/>
      <c r="G371" s="116"/>
      <c r="H371" s="117"/>
      <c r="I371" s="116"/>
      <c r="J371" s="117"/>
      <c r="K371" s="34"/>
    </row>
    <row r="372" spans="1:11">
      <c r="A372" s="113"/>
      <c r="B372" s="114" t="s">
        <v>41</v>
      </c>
      <c r="C372" s="115"/>
      <c r="D372" s="117">
        <v>1.44</v>
      </c>
      <c r="E372" s="116">
        <v>1.2</v>
      </c>
      <c r="F372" s="117"/>
      <c r="G372" s="116"/>
      <c r="H372" s="117"/>
      <c r="I372" s="116"/>
      <c r="J372" s="117"/>
      <c r="K372" s="34"/>
    </row>
    <row r="373" spans="1:11">
      <c r="A373" s="113"/>
      <c r="B373" s="114" t="s">
        <v>151</v>
      </c>
      <c r="C373" s="115"/>
      <c r="D373" s="117">
        <v>2.4</v>
      </c>
      <c r="E373" s="116">
        <v>2.4</v>
      </c>
      <c r="F373" s="117"/>
      <c r="G373" s="116"/>
      <c r="H373" s="117"/>
      <c r="I373" s="116"/>
      <c r="J373" s="117"/>
      <c r="K373" s="34"/>
    </row>
    <row r="374" spans="1:11">
      <c r="A374" s="113"/>
      <c r="B374" s="114" t="s">
        <v>31</v>
      </c>
      <c r="C374" s="115"/>
      <c r="D374" s="117">
        <v>0.6</v>
      </c>
      <c r="E374" s="116">
        <v>0.6</v>
      </c>
      <c r="F374" s="117"/>
      <c r="G374" s="116"/>
      <c r="H374" s="117"/>
      <c r="I374" s="116"/>
      <c r="J374" s="117"/>
      <c r="K374" s="34"/>
    </row>
    <row r="375" spans="1:11">
      <c r="A375" s="113"/>
      <c r="B375" s="114" t="s">
        <v>59</v>
      </c>
      <c r="C375" s="115"/>
      <c r="D375" s="117">
        <v>0.4</v>
      </c>
      <c r="E375" s="116">
        <v>0.4</v>
      </c>
      <c r="F375" s="117"/>
      <c r="G375" s="116"/>
      <c r="H375" s="117"/>
      <c r="I375" s="116"/>
      <c r="J375" s="117"/>
      <c r="K375" s="34"/>
    </row>
    <row r="376" spans="1:11">
      <c r="A376" s="113"/>
      <c r="B376" s="114" t="s">
        <v>269</v>
      </c>
      <c r="C376" s="115"/>
      <c r="D376" s="117">
        <v>0.4</v>
      </c>
      <c r="E376" s="116">
        <v>0.4</v>
      </c>
      <c r="F376" s="117"/>
      <c r="G376" s="116"/>
      <c r="H376" s="117"/>
      <c r="I376" s="116"/>
      <c r="J376" s="117"/>
      <c r="K376" s="34"/>
    </row>
    <row r="377" spans="1:11">
      <c r="A377" s="113"/>
      <c r="B377" s="114" t="s">
        <v>83</v>
      </c>
      <c r="C377" s="115"/>
      <c r="D377" s="117"/>
      <c r="E377" s="116">
        <v>40</v>
      </c>
      <c r="F377" s="117"/>
      <c r="G377" s="116"/>
      <c r="H377" s="117"/>
      <c r="I377" s="116"/>
      <c r="J377" s="117"/>
      <c r="K377" s="34"/>
    </row>
    <row r="378" spans="1:11">
      <c r="A378" s="113"/>
      <c r="B378" s="114" t="s">
        <v>270</v>
      </c>
      <c r="C378" s="115"/>
      <c r="D378" s="117"/>
      <c r="E378" s="116">
        <v>150</v>
      </c>
      <c r="F378" s="117"/>
      <c r="G378" s="116"/>
      <c r="H378" s="117"/>
      <c r="I378" s="116"/>
      <c r="J378" s="117"/>
      <c r="K378" s="34"/>
    </row>
    <row r="379" spans="1:11" ht="23.25">
      <c r="A379" s="113" t="s">
        <v>58</v>
      </c>
      <c r="B379" s="114"/>
      <c r="C379" s="115" t="s">
        <v>350</v>
      </c>
      <c r="D379" s="117"/>
      <c r="E379" s="116"/>
      <c r="F379" s="117">
        <v>6.3063063063063057E-2</v>
      </c>
      <c r="G379" s="116">
        <v>1.8018018018018018E-2</v>
      </c>
      <c r="H379" s="117">
        <v>6.0138296664991309</v>
      </c>
      <c r="I379" s="116">
        <v>23.935212957408517</v>
      </c>
      <c r="J379" s="117">
        <v>0.03</v>
      </c>
      <c r="K379" s="34" t="s">
        <v>474</v>
      </c>
    </row>
    <row r="380" spans="1:11">
      <c r="A380" s="113"/>
      <c r="B380" s="114" t="s">
        <v>264</v>
      </c>
      <c r="C380" s="115"/>
      <c r="D380" s="117">
        <v>0.45</v>
      </c>
      <c r="E380" s="116">
        <v>0.45</v>
      </c>
      <c r="F380" s="117"/>
      <c r="G380" s="116"/>
      <c r="H380" s="117"/>
      <c r="I380" s="116"/>
      <c r="J380" s="117"/>
      <c r="K380" s="34"/>
    </row>
    <row r="381" spans="1:11">
      <c r="A381" s="113"/>
      <c r="B381" s="114" t="s">
        <v>59</v>
      </c>
      <c r="C381" s="115"/>
      <c r="D381" s="117">
        <v>6</v>
      </c>
      <c r="E381" s="116">
        <v>6</v>
      </c>
      <c r="F381" s="117"/>
      <c r="G381" s="116"/>
      <c r="H381" s="117"/>
      <c r="I381" s="116"/>
      <c r="J381" s="117"/>
      <c r="K381" s="34"/>
    </row>
    <row r="382" spans="1:11">
      <c r="A382" s="113"/>
      <c r="B382" s="114" t="s">
        <v>28</v>
      </c>
      <c r="C382" s="115"/>
      <c r="D382" s="117">
        <v>180</v>
      </c>
      <c r="E382" s="116">
        <v>180</v>
      </c>
      <c r="F382" s="117"/>
      <c r="G382" s="116"/>
      <c r="H382" s="117"/>
      <c r="I382" s="116"/>
      <c r="J382" s="117"/>
      <c r="K382" s="34"/>
    </row>
    <row r="383" spans="1:11" ht="24" thickBot="1">
      <c r="A383" s="113" t="s">
        <v>203</v>
      </c>
      <c r="B383" s="114"/>
      <c r="C383" s="164">
        <v>20</v>
      </c>
      <c r="D383" s="117">
        <v>20</v>
      </c>
      <c r="E383" s="116">
        <v>20</v>
      </c>
      <c r="F383" s="117">
        <v>1.52</v>
      </c>
      <c r="G383" s="116">
        <v>0.16</v>
      </c>
      <c r="H383" s="117">
        <v>9.84</v>
      </c>
      <c r="I383" s="116">
        <v>47</v>
      </c>
      <c r="J383" s="117">
        <v>0</v>
      </c>
      <c r="K383" s="45" t="s">
        <v>212</v>
      </c>
    </row>
    <row r="384" spans="1:11" ht="15.75" thickBot="1">
      <c r="A384" s="209" t="s">
        <v>37</v>
      </c>
      <c r="B384" s="210"/>
      <c r="C384" s="327">
        <v>539</v>
      </c>
      <c r="D384" s="474"/>
      <c r="E384" s="474"/>
      <c r="F384" s="227">
        <f>F357+F379+F383+F354</f>
        <v>13.053063063063064</v>
      </c>
      <c r="G384" s="227">
        <f t="shared" ref="G384:J384" si="15">G357+G379+G383+G354</f>
        <v>13.05801801801802</v>
      </c>
      <c r="H384" s="227">
        <f t="shared" si="15"/>
        <v>48.403829666499135</v>
      </c>
      <c r="I384" s="227">
        <f t="shared" si="15"/>
        <v>365.90521295740848</v>
      </c>
      <c r="J384" s="227">
        <f t="shared" si="15"/>
        <v>9.9699999999999989</v>
      </c>
      <c r="K384" s="468"/>
    </row>
    <row r="385" spans="1:11" ht="23.25" customHeight="1" thickBot="1">
      <c r="A385" s="122" t="s">
        <v>60</v>
      </c>
      <c r="B385" s="154"/>
      <c r="C385" s="325">
        <f>C317+C321+C352+C384</f>
        <v>1804</v>
      </c>
      <c r="D385" s="325"/>
      <c r="E385" s="325"/>
      <c r="F385" s="221">
        <f>F317+F321+F352+F384</f>
        <v>49.348631449892061</v>
      </c>
      <c r="G385" s="221">
        <f>G317+G321+G352+G384</f>
        <v>53.555993761339437</v>
      </c>
      <c r="H385" s="351">
        <f>H317+H321+H352+H384</f>
        <v>262.66082104421145</v>
      </c>
      <c r="I385" s="221">
        <f>I317+I321+I352+I384</f>
        <v>1702.6231915484641</v>
      </c>
      <c r="J385" s="221">
        <f>J317+J321+J352+J384</f>
        <v>36.94</v>
      </c>
      <c r="K385" s="469"/>
    </row>
    <row r="386" spans="1:11">
      <c r="A386" s="185"/>
      <c r="B386" s="118"/>
      <c r="C386" s="155"/>
      <c r="D386" s="156"/>
      <c r="E386" s="117"/>
      <c r="F386" s="127"/>
      <c r="G386" s="127"/>
      <c r="H386" s="127"/>
      <c r="I386" s="127"/>
      <c r="J386" s="186"/>
      <c r="K386" s="7"/>
    </row>
    <row r="387" spans="1:11">
      <c r="A387" s="185"/>
      <c r="B387" s="118"/>
      <c r="C387" s="155"/>
      <c r="D387" s="156"/>
      <c r="E387" s="117"/>
      <c r="F387" s="127"/>
      <c r="G387" s="127"/>
      <c r="H387" s="127"/>
      <c r="I387" s="127"/>
      <c r="J387" s="127"/>
      <c r="K387" s="7"/>
    </row>
    <row r="388" spans="1:11" ht="15.75" thickBot="1">
      <c r="A388" s="80" t="s">
        <v>89</v>
      </c>
      <c r="B388" s="81"/>
      <c r="C388" s="82"/>
      <c r="D388" s="83"/>
      <c r="J388" s="158"/>
      <c r="K388" s="5"/>
    </row>
    <row r="389" spans="1:11" ht="23.25" customHeight="1">
      <c r="A389" s="85" t="s">
        <v>5</v>
      </c>
      <c r="B389" s="86"/>
      <c r="C389" s="108" t="s">
        <v>6</v>
      </c>
      <c r="D389" s="90" t="s">
        <v>7</v>
      </c>
      <c r="E389" s="89" t="s">
        <v>7</v>
      </c>
      <c r="F389" s="483" t="s">
        <v>8</v>
      </c>
      <c r="G389" s="483"/>
      <c r="H389" s="484"/>
      <c r="I389" s="88" t="s">
        <v>9</v>
      </c>
      <c r="J389" s="88" t="s">
        <v>10</v>
      </c>
      <c r="K389" s="19" t="s">
        <v>62</v>
      </c>
    </row>
    <row r="390" spans="1:11" ht="15.75" thickBot="1">
      <c r="A390" s="159" t="s">
        <v>12</v>
      </c>
      <c r="B390" s="160"/>
      <c r="C390" s="161" t="s">
        <v>13</v>
      </c>
      <c r="D390" s="100" t="s">
        <v>14</v>
      </c>
      <c r="E390" s="97" t="s">
        <v>14</v>
      </c>
      <c r="F390" s="99"/>
      <c r="G390" s="99"/>
      <c r="H390" s="99"/>
      <c r="I390" s="96" t="s">
        <v>15</v>
      </c>
      <c r="J390" s="96"/>
      <c r="K390" s="47" t="s">
        <v>63</v>
      </c>
    </row>
    <row r="391" spans="1:11" ht="15.75" thickBot="1">
      <c r="A391" s="113"/>
      <c r="B391" s="114"/>
      <c r="C391" s="115"/>
      <c r="D391" s="153" t="s">
        <v>16</v>
      </c>
      <c r="E391" s="105" t="s">
        <v>17</v>
      </c>
      <c r="F391" s="91" t="s">
        <v>18</v>
      </c>
      <c r="G391" s="89" t="s">
        <v>19</v>
      </c>
      <c r="H391" s="90" t="s">
        <v>20</v>
      </c>
      <c r="I391" s="88" t="s">
        <v>21</v>
      </c>
      <c r="J391" s="88" t="s">
        <v>22</v>
      </c>
      <c r="K391" s="34"/>
    </row>
    <row r="392" spans="1:11">
      <c r="A392" s="85"/>
      <c r="B392" s="107" t="s">
        <v>23</v>
      </c>
      <c r="C392" s="108"/>
      <c r="D392" s="90"/>
      <c r="E392" s="110"/>
      <c r="F392" s="157"/>
      <c r="G392" s="110"/>
      <c r="H392" s="157"/>
      <c r="I392" s="110"/>
      <c r="J392" s="157"/>
      <c r="K392" s="3"/>
    </row>
    <row r="393" spans="1:11" ht="26.25">
      <c r="A393" s="113" t="s">
        <v>178</v>
      </c>
      <c r="B393" s="114"/>
      <c r="C393" s="115">
        <v>200</v>
      </c>
      <c r="D393" s="117"/>
      <c r="E393" s="116"/>
      <c r="F393" s="117">
        <v>2.9699999999999998</v>
      </c>
      <c r="G393" s="116">
        <v>3.5740000000000003</v>
      </c>
      <c r="H393" s="117">
        <v>29.143999999999998</v>
      </c>
      <c r="I393" s="116">
        <v>171.2</v>
      </c>
      <c r="J393" s="117">
        <v>0.66</v>
      </c>
      <c r="K393" s="34" t="s">
        <v>179</v>
      </c>
    </row>
    <row r="394" spans="1:11">
      <c r="A394" s="113"/>
      <c r="B394" s="114" t="s">
        <v>86</v>
      </c>
      <c r="C394" s="115"/>
      <c r="D394" s="117">
        <v>12</v>
      </c>
      <c r="E394" s="116">
        <v>12</v>
      </c>
      <c r="F394" s="117"/>
      <c r="G394" s="116"/>
      <c r="H394" s="117"/>
      <c r="I394" s="116"/>
      <c r="J394" s="117"/>
      <c r="K394" s="34"/>
    </row>
    <row r="395" spans="1:11">
      <c r="A395" s="113"/>
      <c r="B395" s="114" t="s">
        <v>29</v>
      </c>
      <c r="C395" s="115"/>
      <c r="D395" s="117">
        <v>1.6</v>
      </c>
      <c r="E395" s="116">
        <v>1.6</v>
      </c>
      <c r="F395" s="117"/>
      <c r="G395" s="116"/>
      <c r="H395" s="117"/>
      <c r="I395" s="116"/>
      <c r="J395" s="117"/>
      <c r="K395" s="34"/>
    </row>
    <row r="396" spans="1:11">
      <c r="A396" s="113"/>
      <c r="B396" s="114" t="s">
        <v>27</v>
      </c>
      <c r="C396" s="115"/>
      <c r="D396" s="117">
        <v>140</v>
      </c>
      <c r="E396" s="116">
        <v>140</v>
      </c>
      <c r="F396" s="117"/>
      <c r="G396" s="116"/>
      <c r="H396" s="117"/>
      <c r="I396" s="116"/>
      <c r="J396" s="117"/>
      <c r="K396" s="34"/>
    </row>
    <row r="397" spans="1:11">
      <c r="A397" s="113"/>
      <c r="B397" s="114" t="s">
        <v>28</v>
      </c>
      <c r="C397" s="115"/>
      <c r="D397" s="117">
        <v>60</v>
      </c>
      <c r="E397" s="116">
        <v>60</v>
      </c>
      <c r="F397" s="117"/>
      <c r="G397" s="116"/>
      <c r="H397" s="117"/>
      <c r="I397" s="116"/>
      <c r="J397" s="117"/>
      <c r="K397" s="34"/>
    </row>
    <row r="398" spans="1:11">
      <c r="A398" s="113"/>
      <c r="B398" s="114" t="s">
        <v>31</v>
      </c>
      <c r="C398" s="115"/>
      <c r="D398" s="117">
        <v>2</v>
      </c>
      <c r="E398" s="116">
        <v>2</v>
      </c>
      <c r="F398" s="117"/>
      <c r="G398" s="116"/>
      <c r="H398" s="117"/>
      <c r="I398" s="116"/>
      <c r="J398" s="117"/>
      <c r="K398" s="34"/>
    </row>
    <row r="399" spans="1:11">
      <c r="A399" s="113"/>
      <c r="B399" s="118" t="s">
        <v>225</v>
      </c>
      <c r="C399" s="115"/>
      <c r="D399" s="117">
        <v>1</v>
      </c>
      <c r="E399" s="116">
        <v>1</v>
      </c>
      <c r="F399" s="117"/>
      <c r="G399" s="116"/>
      <c r="H399" s="117"/>
      <c r="I399" s="116"/>
      <c r="J399" s="117"/>
      <c r="K399" s="34"/>
    </row>
    <row r="400" spans="1:11">
      <c r="A400" s="113" t="s">
        <v>65</v>
      </c>
      <c r="B400" s="114"/>
      <c r="C400" s="115">
        <v>180</v>
      </c>
      <c r="D400" s="165"/>
      <c r="E400" s="111"/>
      <c r="F400" s="117">
        <v>3.6702000000000004</v>
      </c>
      <c r="G400" s="116">
        <v>3.1896</v>
      </c>
      <c r="H400" s="117">
        <v>10.87</v>
      </c>
      <c r="I400" s="116">
        <v>90.78</v>
      </c>
      <c r="J400" s="117">
        <v>1.43</v>
      </c>
      <c r="K400" s="34" t="s">
        <v>466</v>
      </c>
    </row>
    <row r="401" spans="1:11">
      <c r="A401" s="113"/>
      <c r="B401" s="114" t="s">
        <v>66</v>
      </c>
      <c r="C401" s="115"/>
      <c r="D401" s="117">
        <v>2</v>
      </c>
      <c r="E401" s="116">
        <v>2</v>
      </c>
      <c r="F401" s="117"/>
      <c r="G401" s="116"/>
      <c r="H401" s="117"/>
      <c r="I401" s="116"/>
      <c r="J401" s="117"/>
      <c r="K401" s="34"/>
    </row>
    <row r="402" spans="1:11">
      <c r="A402" s="113"/>
      <c r="B402" s="114" t="s">
        <v>29</v>
      </c>
      <c r="C402" s="115"/>
      <c r="D402" s="117">
        <v>6</v>
      </c>
      <c r="E402" s="116">
        <v>6</v>
      </c>
      <c r="F402" s="117"/>
      <c r="G402" s="116"/>
      <c r="H402" s="117"/>
      <c r="I402" s="116"/>
      <c r="J402" s="117"/>
      <c r="K402" s="34"/>
    </row>
    <row r="403" spans="1:11">
      <c r="A403" s="121"/>
      <c r="B403" s="114" t="s">
        <v>27</v>
      </c>
      <c r="C403" s="115"/>
      <c r="D403" s="117">
        <v>110</v>
      </c>
      <c r="E403" s="116">
        <v>110</v>
      </c>
      <c r="F403" s="117"/>
      <c r="G403" s="116"/>
      <c r="H403" s="117"/>
      <c r="I403" s="116"/>
      <c r="J403" s="117"/>
      <c r="K403" s="34"/>
    </row>
    <row r="404" spans="1:11">
      <c r="A404" s="121"/>
      <c r="B404" s="114" t="s">
        <v>28</v>
      </c>
      <c r="C404" s="115"/>
      <c r="D404" s="117">
        <v>80</v>
      </c>
      <c r="E404" s="116">
        <v>80</v>
      </c>
      <c r="F404" s="117"/>
      <c r="G404" s="116"/>
      <c r="H404" s="117"/>
      <c r="I404" s="116"/>
      <c r="J404" s="117"/>
      <c r="K404" s="34"/>
    </row>
    <row r="405" spans="1:11" ht="26.25">
      <c r="A405" s="113" t="s">
        <v>202</v>
      </c>
      <c r="B405" s="114"/>
      <c r="C405" s="133" t="s">
        <v>351</v>
      </c>
      <c r="D405" s="165"/>
      <c r="E405" s="111"/>
      <c r="F405" s="117">
        <v>3.6399999999999997</v>
      </c>
      <c r="G405" s="116">
        <v>5.2</v>
      </c>
      <c r="H405" s="117">
        <v>14.83</v>
      </c>
      <c r="I405" s="116">
        <v>120.66666666666666</v>
      </c>
      <c r="J405" s="117">
        <v>0.04</v>
      </c>
      <c r="K405" s="34" t="s">
        <v>251</v>
      </c>
    </row>
    <row r="406" spans="1:11">
      <c r="A406" s="113"/>
      <c r="B406" s="114" t="s">
        <v>36</v>
      </c>
      <c r="C406" s="115"/>
      <c r="D406" s="117">
        <v>30</v>
      </c>
      <c r="E406" s="116">
        <v>30</v>
      </c>
      <c r="F406" s="117"/>
      <c r="G406" s="116"/>
      <c r="H406" s="117"/>
      <c r="I406" s="116"/>
      <c r="J406" s="117"/>
      <c r="K406" s="34"/>
    </row>
    <row r="407" spans="1:11">
      <c r="A407" s="113"/>
      <c r="B407" s="114" t="s">
        <v>67</v>
      </c>
      <c r="C407" s="115"/>
      <c r="D407" s="117">
        <v>5.0999999999999996</v>
      </c>
      <c r="E407" s="116">
        <v>5</v>
      </c>
      <c r="F407" s="117"/>
      <c r="G407" s="116"/>
      <c r="H407" s="117"/>
      <c r="I407" s="116"/>
      <c r="J407" s="117"/>
      <c r="K407" s="34"/>
    </row>
    <row r="408" spans="1:11" ht="15.75" thickBot="1">
      <c r="A408" s="152"/>
      <c r="B408" s="114" t="s">
        <v>31</v>
      </c>
      <c r="C408" s="164"/>
      <c r="D408" s="117">
        <v>5</v>
      </c>
      <c r="E408" s="145">
        <v>5</v>
      </c>
      <c r="F408" s="117" t="s">
        <v>3</v>
      </c>
      <c r="G408" s="145"/>
      <c r="H408" s="117"/>
      <c r="I408" s="145"/>
      <c r="J408" s="117"/>
      <c r="K408" s="34"/>
    </row>
    <row r="409" spans="1:11" ht="15.75" thickBot="1">
      <c r="A409" s="122" t="s">
        <v>37</v>
      </c>
      <c r="B409" s="123"/>
      <c r="C409" s="244">
        <v>420</v>
      </c>
      <c r="D409" s="348"/>
      <c r="E409" s="349"/>
      <c r="F409" s="220">
        <f>F393+F400+F405</f>
        <v>10.280200000000001</v>
      </c>
      <c r="G409" s="221">
        <f t="shared" ref="G409:J409" si="16">G393+G400+G405</f>
        <v>11.9636</v>
      </c>
      <c r="H409" s="220">
        <f t="shared" si="16"/>
        <v>54.843999999999994</v>
      </c>
      <c r="I409" s="221">
        <f t="shared" si="16"/>
        <v>382.64666666666665</v>
      </c>
      <c r="J409" s="220">
        <f t="shared" si="16"/>
        <v>2.13</v>
      </c>
      <c r="K409" s="10"/>
    </row>
    <row r="410" spans="1:11">
      <c r="A410" s="113"/>
      <c r="B410" s="118" t="s">
        <v>38</v>
      </c>
      <c r="C410" s="115"/>
      <c r="D410" s="117"/>
      <c r="E410" s="89"/>
      <c r="F410" s="117"/>
      <c r="G410" s="116"/>
      <c r="H410" s="117"/>
      <c r="I410" s="116"/>
      <c r="J410" s="117"/>
      <c r="K410" s="8"/>
    </row>
    <row r="411" spans="1:11">
      <c r="A411" s="113" t="s">
        <v>247</v>
      </c>
      <c r="B411" s="118"/>
      <c r="C411" s="115">
        <v>180</v>
      </c>
      <c r="D411" s="117">
        <v>180</v>
      </c>
      <c r="E411" s="116">
        <v>180</v>
      </c>
      <c r="F411" s="117">
        <v>0.9</v>
      </c>
      <c r="G411" s="116"/>
      <c r="H411" s="117">
        <v>18.18</v>
      </c>
      <c r="I411" s="109">
        <v>76</v>
      </c>
      <c r="J411" s="109">
        <v>3.6</v>
      </c>
      <c r="K411" s="34" t="s">
        <v>201</v>
      </c>
    </row>
    <row r="412" spans="1:11" ht="15.75" thickBot="1">
      <c r="A412" s="113" t="s">
        <v>137</v>
      </c>
      <c r="B412" s="118"/>
      <c r="C412" s="115"/>
      <c r="D412" s="117"/>
      <c r="E412" s="116"/>
      <c r="F412" s="117"/>
      <c r="G412" s="116"/>
      <c r="H412" s="117"/>
      <c r="I412" s="109"/>
      <c r="J412" s="109"/>
      <c r="K412" s="34"/>
    </row>
    <row r="413" spans="1:11" ht="15.75" thickBot="1">
      <c r="A413" s="122" t="s">
        <v>37</v>
      </c>
      <c r="B413" s="123"/>
      <c r="C413" s="244">
        <v>180</v>
      </c>
      <c r="D413" s="418"/>
      <c r="E413" s="416"/>
      <c r="F413" s="221">
        <f>F411</f>
        <v>0.9</v>
      </c>
      <c r="G413" s="221">
        <f>G411</f>
        <v>0</v>
      </c>
      <c r="H413" s="221">
        <f>H411</f>
        <v>18.18</v>
      </c>
      <c r="I413" s="221">
        <f>I411</f>
        <v>76</v>
      </c>
      <c r="J413" s="221">
        <f>J411</f>
        <v>3.6</v>
      </c>
      <c r="K413" s="44"/>
    </row>
    <row r="414" spans="1:11">
      <c r="A414" s="125"/>
      <c r="B414" s="114" t="s">
        <v>40</v>
      </c>
      <c r="C414" s="222"/>
      <c r="D414" s="117"/>
      <c r="E414" s="111"/>
      <c r="F414" s="127"/>
      <c r="G414" s="128"/>
      <c r="H414" s="127"/>
      <c r="I414" s="128"/>
      <c r="J414" s="127"/>
      <c r="K414" s="34"/>
    </row>
    <row r="415" spans="1:11" ht="26.25">
      <c r="A415" s="113" t="s">
        <v>405</v>
      </c>
      <c r="B415" s="114"/>
      <c r="C415" s="115">
        <v>60</v>
      </c>
      <c r="D415" s="117"/>
      <c r="E415" s="116"/>
      <c r="F415" s="117">
        <v>0.75</v>
      </c>
      <c r="G415" s="116">
        <v>0.06</v>
      </c>
      <c r="H415" s="117">
        <v>6.97</v>
      </c>
      <c r="I415" s="116">
        <v>31.38</v>
      </c>
      <c r="J415" s="117">
        <v>2.88</v>
      </c>
      <c r="K415" s="116" t="s">
        <v>406</v>
      </c>
    </row>
    <row r="416" spans="1:11">
      <c r="A416" s="113"/>
      <c r="B416" s="114" t="s">
        <v>79</v>
      </c>
      <c r="C416" s="115"/>
      <c r="D416" s="117">
        <v>72</v>
      </c>
      <c r="E416" s="116">
        <v>57.6</v>
      </c>
      <c r="F416" s="117"/>
      <c r="G416" s="116"/>
      <c r="H416" s="117"/>
      <c r="I416" s="116"/>
      <c r="J416" s="117"/>
      <c r="K416" s="116"/>
    </row>
    <row r="417" spans="1:11">
      <c r="A417" s="113"/>
      <c r="B417" s="114" t="s">
        <v>59</v>
      </c>
      <c r="C417" s="115"/>
      <c r="D417" s="117">
        <v>3</v>
      </c>
      <c r="E417" s="116">
        <v>3</v>
      </c>
      <c r="F417" s="117"/>
      <c r="G417" s="116"/>
      <c r="H417" s="117"/>
      <c r="I417" s="116"/>
      <c r="J417" s="117"/>
      <c r="K417" s="116"/>
    </row>
    <row r="418" spans="1:11" ht="25.5">
      <c r="A418" s="223" t="s">
        <v>393</v>
      </c>
      <c r="B418" s="138"/>
      <c r="C418" s="115" t="s">
        <v>84</v>
      </c>
      <c r="D418" s="117"/>
      <c r="E418" s="116"/>
      <c r="F418" s="141">
        <v>3.65</v>
      </c>
      <c r="G418" s="142">
        <v>5.27</v>
      </c>
      <c r="H418" s="141">
        <v>20.963999999999999</v>
      </c>
      <c r="I418" s="142">
        <v>154.6</v>
      </c>
      <c r="J418" s="141">
        <v>6.6</v>
      </c>
      <c r="K418" s="34" t="s">
        <v>311</v>
      </c>
    </row>
    <row r="419" spans="1:11">
      <c r="A419" s="223"/>
      <c r="B419" s="138" t="s">
        <v>329</v>
      </c>
      <c r="C419" s="115"/>
      <c r="D419" s="117">
        <v>8</v>
      </c>
      <c r="E419" s="116">
        <v>8</v>
      </c>
      <c r="F419" s="141"/>
      <c r="G419" s="142"/>
      <c r="H419" s="141"/>
      <c r="I419" s="142"/>
      <c r="J419" s="141"/>
      <c r="K419" s="34"/>
    </row>
    <row r="420" spans="1:11">
      <c r="A420" s="223"/>
      <c r="B420" s="138" t="s">
        <v>139</v>
      </c>
      <c r="C420" s="115"/>
      <c r="D420" s="117">
        <v>80</v>
      </c>
      <c r="E420" s="116">
        <v>60</v>
      </c>
      <c r="F420" s="141"/>
      <c r="G420" s="142"/>
      <c r="H420" s="141"/>
      <c r="I420" s="142"/>
      <c r="J420" s="141"/>
      <c r="K420" s="34"/>
    </row>
    <row r="421" spans="1:11">
      <c r="A421" s="223"/>
      <c r="B421" s="138" t="s">
        <v>79</v>
      </c>
      <c r="C421" s="115"/>
      <c r="D421" s="117">
        <v>10</v>
      </c>
      <c r="E421" s="116">
        <v>8</v>
      </c>
      <c r="F421" s="141"/>
      <c r="G421" s="142"/>
      <c r="H421" s="141"/>
      <c r="I421" s="142"/>
      <c r="J421" s="141"/>
      <c r="K421" s="34"/>
    </row>
    <row r="422" spans="1:11">
      <c r="A422" s="223"/>
      <c r="B422" s="138" t="s">
        <v>107</v>
      </c>
      <c r="C422" s="115"/>
      <c r="D422" s="117">
        <v>9.6</v>
      </c>
      <c r="E422" s="116">
        <v>8</v>
      </c>
      <c r="F422" s="141"/>
      <c r="G422" s="142"/>
      <c r="H422" s="141"/>
      <c r="I422" s="142"/>
      <c r="J422" s="141"/>
      <c r="K422" s="34"/>
    </row>
    <row r="423" spans="1:11">
      <c r="A423" s="223"/>
      <c r="B423" s="138" t="s">
        <v>135</v>
      </c>
      <c r="C423" s="115"/>
      <c r="D423" s="117">
        <v>2</v>
      </c>
      <c r="E423" s="116">
        <v>2</v>
      </c>
      <c r="F423" s="141"/>
      <c r="G423" s="142"/>
      <c r="H423" s="141"/>
      <c r="I423" s="142"/>
      <c r="J423" s="141"/>
      <c r="K423" s="34"/>
    </row>
    <row r="424" spans="1:11">
      <c r="A424" s="113"/>
      <c r="B424" s="114" t="s">
        <v>64</v>
      </c>
      <c r="C424" s="115"/>
      <c r="D424" s="117">
        <v>140</v>
      </c>
      <c r="E424" s="116">
        <v>140</v>
      </c>
      <c r="F424" s="117"/>
      <c r="G424" s="116"/>
      <c r="H424" s="117"/>
      <c r="I424" s="116"/>
      <c r="J424" s="117"/>
      <c r="K424" s="34"/>
    </row>
    <row r="425" spans="1:11">
      <c r="A425" s="113"/>
      <c r="B425" s="114" t="s">
        <v>269</v>
      </c>
      <c r="C425" s="115"/>
      <c r="D425" s="117" t="s">
        <v>313</v>
      </c>
      <c r="E425" s="116">
        <v>1.3</v>
      </c>
      <c r="F425" s="117"/>
      <c r="G425" s="116"/>
      <c r="H425" s="117"/>
      <c r="I425" s="116"/>
      <c r="J425" s="117"/>
      <c r="K425" s="34"/>
    </row>
    <row r="426" spans="1:11">
      <c r="A426" s="113"/>
      <c r="B426" s="114" t="s">
        <v>277</v>
      </c>
      <c r="C426" s="115"/>
      <c r="D426" s="117">
        <v>17.5</v>
      </c>
      <c r="E426" s="116">
        <v>11.4</v>
      </c>
      <c r="F426" s="117"/>
      <c r="G426" s="116"/>
      <c r="H426" s="117"/>
      <c r="I426" s="116"/>
      <c r="J426" s="117"/>
      <c r="K426" s="34"/>
    </row>
    <row r="427" spans="1:11">
      <c r="A427" s="113"/>
      <c r="B427" s="114" t="s">
        <v>280</v>
      </c>
      <c r="C427" s="115"/>
      <c r="D427" s="117">
        <v>11.4</v>
      </c>
      <c r="E427" s="116">
        <v>11.4</v>
      </c>
      <c r="F427" s="117"/>
      <c r="G427" s="116"/>
      <c r="H427" s="117"/>
      <c r="I427" s="116"/>
      <c r="J427" s="117"/>
      <c r="K427" s="34"/>
    </row>
    <row r="428" spans="1:11">
      <c r="A428" s="113"/>
      <c r="B428" s="114" t="s">
        <v>41</v>
      </c>
      <c r="C428" s="115"/>
      <c r="D428" s="117">
        <v>1.19</v>
      </c>
      <c r="E428" s="116">
        <v>1</v>
      </c>
      <c r="F428" s="117"/>
      <c r="G428" s="116"/>
      <c r="H428" s="117"/>
      <c r="I428" s="116"/>
      <c r="J428" s="117"/>
      <c r="K428" s="34"/>
    </row>
    <row r="429" spans="1:11">
      <c r="A429" s="113"/>
      <c r="B429" s="114" t="s">
        <v>55</v>
      </c>
      <c r="C429" s="115"/>
      <c r="D429" s="117">
        <v>0.96</v>
      </c>
      <c r="E429" s="116">
        <v>0.8</v>
      </c>
      <c r="F429" s="117"/>
      <c r="G429" s="116"/>
      <c r="H429" s="117"/>
      <c r="I429" s="116"/>
      <c r="J429" s="117"/>
      <c r="K429" s="34"/>
    </row>
    <row r="430" spans="1:11">
      <c r="A430" s="113"/>
      <c r="B430" s="114" t="s">
        <v>138</v>
      </c>
      <c r="C430" s="115"/>
      <c r="D430" s="117">
        <v>1</v>
      </c>
      <c r="E430" s="116">
        <v>1</v>
      </c>
      <c r="F430" s="117"/>
      <c r="G430" s="116"/>
      <c r="H430" s="117"/>
      <c r="I430" s="116"/>
      <c r="J430" s="117"/>
      <c r="K430" s="34"/>
    </row>
    <row r="431" spans="1:11">
      <c r="A431" s="113"/>
      <c r="B431" s="114" t="s">
        <v>225</v>
      </c>
      <c r="C431" s="115"/>
      <c r="D431" s="117">
        <v>0.1</v>
      </c>
      <c r="E431" s="116">
        <v>0.1</v>
      </c>
      <c r="F431" s="117"/>
      <c r="G431" s="116"/>
      <c r="H431" s="117"/>
      <c r="I431" s="116"/>
      <c r="J431" s="117"/>
      <c r="K431" s="34"/>
    </row>
    <row r="432" spans="1:11" ht="23.25">
      <c r="A432" s="113" t="s">
        <v>94</v>
      </c>
      <c r="B432" s="167"/>
      <c r="C432" s="168">
        <v>70</v>
      </c>
      <c r="D432" s="172"/>
      <c r="E432" s="171"/>
      <c r="F432" s="172">
        <v>8.0237750998046007</v>
      </c>
      <c r="G432" s="171">
        <v>7.6116401228500576</v>
      </c>
      <c r="H432" s="172">
        <v>6.5896203388265802</v>
      </c>
      <c r="I432" s="171">
        <v>122.76615446979604</v>
      </c>
      <c r="J432" s="172">
        <v>0.28000000000000003</v>
      </c>
      <c r="K432" s="34" t="s">
        <v>363</v>
      </c>
    </row>
    <row r="433" spans="1:22">
      <c r="A433" s="166"/>
      <c r="B433" s="114" t="s">
        <v>142</v>
      </c>
      <c r="C433" s="168"/>
      <c r="D433" s="172">
        <v>81.599999999999994</v>
      </c>
      <c r="E433" s="171">
        <v>60</v>
      </c>
      <c r="F433" s="172"/>
      <c r="G433" s="171"/>
      <c r="H433" s="172"/>
      <c r="I433" s="171"/>
      <c r="J433" s="172"/>
      <c r="K433" s="34"/>
    </row>
    <row r="434" spans="1:22">
      <c r="A434" s="166"/>
      <c r="B434" s="118" t="s">
        <v>95</v>
      </c>
      <c r="C434" s="168"/>
      <c r="D434" s="172"/>
      <c r="E434" s="171">
        <v>50</v>
      </c>
      <c r="F434" s="172"/>
      <c r="G434" s="171"/>
      <c r="H434" s="172"/>
      <c r="I434" s="171"/>
      <c r="J434" s="172"/>
      <c r="K434" s="34"/>
    </row>
    <row r="435" spans="1:22">
      <c r="A435" s="166" t="s">
        <v>96</v>
      </c>
      <c r="B435" s="118" t="s">
        <v>27</v>
      </c>
      <c r="C435" s="168"/>
      <c r="D435" s="172">
        <v>18</v>
      </c>
      <c r="E435" s="171">
        <v>18</v>
      </c>
      <c r="F435" s="172"/>
      <c r="G435" s="171"/>
      <c r="H435" s="172"/>
      <c r="I435" s="171"/>
      <c r="J435" s="172"/>
      <c r="K435" s="34" t="s">
        <v>145</v>
      </c>
    </row>
    <row r="436" spans="1:22">
      <c r="A436" s="166"/>
      <c r="B436" s="167" t="s">
        <v>31</v>
      </c>
      <c r="C436" s="168"/>
      <c r="D436" s="172">
        <v>3</v>
      </c>
      <c r="E436" s="171">
        <v>3</v>
      </c>
      <c r="F436" s="172"/>
      <c r="G436" s="171"/>
      <c r="H436" s="172"/>
      <c r="I436" s="171"/>
      <c r="J436" s="172"/>
      <c r="K436" s="34"/>
    </row>
    <row r="437" spans="1:22">
      <c r="A437" s="166"/>
      <c r="B437" s="114" t="s">
        <v>52</v>
      </c>
      <c r="C437" s="168"/>
      <c r="D437" s="172">
        <v>3</v>
      </c>
      <c r="E437" s="171">
        <v>3</v>
      </c>
      <c r="F437" s="172"/>
      <c r="G437" s="171"/>
      <c r="H437" s="172"/>
      <c r="I437" s="171"/>
      <c r="J437" s="172"/>
      <c r="K437" s="34"/>
      <c r="L437" s="14"/>
      <c r="M437" s="14"/>
      <c r="N437" s="15"/>
      <c r="O437" s="16"/>
      <c r="P437" s="16"/>
      <c r="Q437" s="16"/>
      <c r="R437" s="16"/>
      <c r="S437" s="16"/>
      <c r="T437" s="16"/>
      <c r="U437" s="16"/>
      <c r="V437" s="7"/>
    </row>
    <row r="438" spans="1:22">
      <c r="A438" s="166"/>
      <c r="B438" s="167" t="s">
        <v>64</v>
      </c>
      <c r="C438" s="168"/>
      <c r="D438" s="172">
        <v>3.5</v>
      </c>
      <c r="E438" s="171">
        <v>3.5</v>
      </c>
      <c r="F438" s="172"/>
      <c r="G438" s="171"/>
      <c r="H438" s="172"/>
      <c r="I438" s="171"/>
      <c r="J438" s="176"/>
      <c r="K438" s="34"/>
      <c r="L438" s="14"/>
      <c r="M438" s="7"/>
      <c r="N438" s="15"/>
      <c r="O438" s="16"/>
      <c r="P438" s="16"/>
      <c r="Q438" s="16"/>
      <c r="R438" s="16"/>
      <c r="S438" s="16"/>
      <c r="T438" s="16"/>
      <c r="U438" s="16"/>
      <c r="V438" s="7"/>
    </row>
    <row r="439" spans="1:22">
      <c r="A439" s="166"/>
      <c r="B439" s="167" t="s">
        <v>225</v>
      </c>
      <c r="C439" s="168"/>
      <c r="D439" s="172">
        <v>0.2</v>
      </c>
      <c r="E439" s="171">
        <v>0.2</v>
      </c>
      <c r="F439" s="172"/>
      <c r="G439" s="171"/>
      <c r="H439" s="172"/>
      <c r="I439" s="171"/>
      <c r="J439" s="176"/>
      <c r="K439" s="34"/>
      <c r="L439" s="14"/>
      <c r="M439" s="17"/>
      <c r="N439" s="15"/>
      <c r="O439" s="16"/>
      <c r="P439" s="16"/>
      <c r="Q439" s="16"/>
      <c r="R439" s="16"/>
      <c r="S439" s="16"/>
      <c r="T439" s="16"/>
      <c r="U439" s="16"/>
      <c r="V439" s="7"/>
    </row>
    <row r="440" spans="1:22">
      <c r="A440" s="166"/>
      <c r="B440" s="167" t="s">
        <v>144</v>
      </c>
      <c r="C440" s="168"/>
      <c r="D440" s="172"/>
      <c r="E440" s="171">
        <v>24</v>
      </c>
      <c r="F440" s="172"/>
      <c r="G440" s="171"/>
      <c r="H440" s="172"/>
      <c r="I440" s="171"/>
      <c r="J440" s="176"/>
      <c r="K440" s="34"/>
      <c r="L440" s="14"/>
      <c r="M440" s="17"/>
      <c r="N440" s="15"/>
      <c r="O440" s="16"/>
      <c r="P440" s="16"/>
      <c r="Q440" s="16"/>
      <c r="R440" s="16"/>
      <c r="S440" s="16"/>
      <c r="T440" s="16"/>
      <c r="U440" s="16"/>
      <c r="V440" s="7"/>
    </row>
    <row r="441" spans="1:22">
      <c r="A441" s="166"/>
      <c r="B441" s="167" t="s">
        <v>42</v>
      </c>
      <c r="C441" s="168"/>
      <c r="D441" s="172">
        <v>10.5</v>
      </c>
      <c r="E441" s="171">
        <v>8.75</v>
      </c>
      <c r="F441" s="172"/>
      <c r="G441" s="171"/>
      <c r="H441" s="172"/>
      <c r="I441" s="171"/>
      <c r="J441" s="176"/>
      <c r="K441" s="34"/>
      <c r="L441" s="35"/>
      <c r="M441" s="17"/>
      <c r="N441" s="36"/>
      <c r="O441" s="37"/>
      <c r="P441" s="37"/>
      <c r="Q441" s="37"/>
      <c r="R441" s="37"/>
      <c r="S441" s="37"/>
      <c r="T441" s="37"/>
      <c r="U441" s="37"/>
      <c r="V441" s="7"/>
    </row>
    <row r="442" spans="1:22">
      <c r="A442" s="166"/>
      <c r="B442" s="167" t="s">
        <v>50</v>
      </c>
      <c r="C442" s="168"/>
      <c r="D442" s="172"/>
      <c r="E442" s="171">
        <v>80</v>
      </c>
      <c r="F442" s="172"/>
      <c r="G442" s="171"/>
      <c r="H442" s="172"/>
      <c r="I442" s="171"/>
      <c r="J442" s="176"/>
      <c r="K442" s="34"/>
      <c r="L442" s="14"/>
      <c r="M442" s="14"/>
      <c r="N442" s="15"/>
      <c r="O442" s="16"/>
      <c r="P442" s="33"/>
      <c r="Q442" s="16"/>
      <c r="R442" s="16"/>
      <c r="S442" s="16"/>
      <c r="T442" s="16"/>
      <c r="U442" s="16"/>
      <c r="V442" s="7"/>
    </row>
    <row r="443" spans="1:22">
      <c r="A443" s="166"/>
      <c r="B443" s="118" t="s">
        <v>47</v>
      </c>
      <c r="C443" s="168"/>
      <c r="D443" s="172">
        <v>2</v>
      </c>
      <c r="E443" s="171">
        <v>2</v>
      </c>
      <c r="F443" s="172"/>
      <c r="G443" s="171"/>
      <c r="H443" s="172"/>
      <c r="I443" s="171"/>
      <c r="J443" s="176"/>
      <c r="K443" s="34"/>
      <c r="L443" s="14"/>
      <c r="M443" s="7"/>
      <c r="N443" s="15"/>
      <c r="O443" s="16"/>
      <c r="P443" s="33"/>
      <c r="Q443" s="16"/>
      <c r="R443" s="16"/>
      <c r="S443" s="16"/>
      <c r="T443" s="16"/>
      <c r="U443" s="16"/>
      <c r="V443" s="7"/>
    </row>
    <row r="444" spans="1:22" ht="30" customHeight="1">
      <c r="A444" s="113" t="s">
        <v>57</v>
      </c>
      <c r="B444" s="114"/>
      <c r="C444" s="129">
        <v>140</v>
      </c>
      <c r="D444" s="116"/>
      <c r="E444" s="130"/>
      <c r="F444" s="109">
        <v>2.76134453781513</v>
      </c>
      <c r="G444" s="116">
        <v>4.48319327731092</v>
      </c>
      <c r="H444" s="116">
        <v>19.084033613445378</v>
      </c>
      <c r="I444" s="116">
        <v>128.15126050420167</v>
      </c>
      <c r="J444" s="117">
        <v>16.96</v>
      </c>
      <c r="K444" s="34" t="s">
        <v>172</v>
      </c>
      <c r="L444" s="35"/>
      <c r="M444" s="35"/>
      <c r="N444" s="36"/>
      <c r="O444" s="37"/>
      <c r="P444" s="37"/>
      <c r="Q444" s="37"/>
      <c r="R444" s="37"/>
      <c r="S444" s="37"/>
      <c r="T444" s="37"/>
      <c r="U444" s="38"/>
      <c r="V444" s="7"/>
    </row>
    <row r="445" spans="1:22">
      <c r="A445" s="113"/>
      <c r="B445" s="114" t="s">
        <v>45</v>
      </c>
      <c r="C445" s="129"/>
      <c r="D445" s="116">
        <v>159.6</v>
      </c>
      <c r="E445" s="130">
        <v>119.7</v>
      </c>
      <c r="F445" s="109"/>
      <c r="G445" s="116"/>
      <c r="H445" s="116"/>
      <c r="I445" s="116"/>
      <c r="J445" s="117"/>
      <c r="K445" s="34"/>
      <c r="L445" s="14"/>
      <c r="M445" s="14"/>
      <c r="N445" s="15"/>
      <c r="O445" s="16"/>
      <c r="P445" s="16"/>
      <c r="Q445" s="16"/>
      <c r="R445" s="16"/>
      <c r="S445" s="16"/>
      <c r="T445" s="16"/>
      <c r="U445" s="18"/>
      <c r="V445" s="7"/>
    </row>
    <row r="446" spans="1:22">
      <c r="A446" s="113"/>
      <c r="B446" s="114" t="s">
        <v>27</v>
      </c>
      <c r="C446" s="129"/>
      <c r="D446" s="116">
        <v>22.12</v>
      </c>
      <c r="E446" s="130">
        <v>21</v>
      </c>
      <c r="F446" s="109"/>
      <c r="G446" s="116"/>
      <c r="H446" s="116"/>
      <c r="I446" s="116"/>
      <c r="J446" s="117"/>
      <c r="K446" s="34"/>
      <c r="L446" s="35"/>
      <c r="M446" s="35"/>
      <c r="N446" s="36"/>
      <c r="O446" s="37"/>
      <c r="P446" s="37"/>
      <c r="Q446" s="37"/>
      <c r="R446" s="37"/>
      <c r="S446" s="37"/>
      <c r="T446" s="37"/>
      <c r="U446" s="38"/>
      <c r="V446" s="7"/>
    </row>
    <row r="447" spans="1:22">
      <c r="A447" s="113"/>
      <c r="B447" s="114" t="s">
        <v>31</v>
      </c>
      <c r="C447" s="129"/>
      <c r="D447" s="116">
        <v>5</v>
      </c>
      <c r="E447" s="130">
        <v>5</v>
      </c>
      <c r="F447" s="109"/>
      <c r="G447" s="116"/>
      <c r="H447" s="116"/>
      <c r="I447" s="116"/>
      <c r="J447" s="117"/>
      <c r="K447" s="34"/>
      <c r="L447" s="14"/>
      <c r="M447" s="14"/>
      <c r="N447" s="15"/>
      <c r="O447" s="16"/>
      <c r="P447" s="16"/>
      <c r="Q447" s="16"/>
      <c r="R447" s="16"/>
      <c r="S447" s="16"/>
      <c r="T447" s="16"/>
      <c r="U447" s="18"/>
      <c r="V447" s="7"/>
    </row>
    <row r="448" spans="1:22">
      <c r="A448" s="113"/>
      <c r="B448" s="114" t="s">
        <v>225</v>
      </c>
      <c r="C448" s="129"/>
      <c r="D448" s="116">
        <v>0.52</v>
      </c>
      <c r="E448" s="130">
        <v>0.52</v>
      </c>
      <c r="F448" s="109"/>
      <c r="G448" s="116"/>
      <c r="H448" s="116"/>
      <c r="I448" s="116"/>
      <c r="J448" s="117"/>
      <c r="K448" s="34"/>
      <c r="L448" s="14"/>
      <c r="M448" s="14"/>
      <c r="N448" s="15"/>
      <c r="O448" s="16"/>
      <c r="P448" s="16"/>
      <c r="Q448" s="16"/>
      <c r="R448" s="16"/>
      <c r="S448" s="16"/>
      <c r="T448" s="16"/>
      <c r="U448" s="18"/>
      <c r="V448" s="7"/>
    </row>
    <row r="449" spans="1:22" ht="23.25">
      <c r="A449" s="113" t="s">
        <v>252</v>
      </c>
      <c r="B449" s="114"/>
      <c r="C449" s="115">
        <v>180</v>
      </c>
      <c r="D449" s="179"/>
      <c r="E449" s="139"/>
      <c r="F449" s="117">
        <v>0.1360544217687075</v>
      </c>
      <c r="G449" s="116">
        <v>0.1360544217687075</v>
      </c>
      <c r="H449" s="117">
        <v>9.3201359728054385</v>
      </c>
      <c r="I449" s="116">
        <v>39.921607515231642</v>
      </c>
      <c r="J449" s="127">
        <v>3.4</v>
      </c>
      <c r="K449" s="34" t="s">
        <v>154</v>
      </c>
      <c r="L449" s="14"/>
      <c r="M449" s="14"/>
      <c r="N449" s="15"/>
      <c r="O449" s="16"/>
      <c r="P449" s="16"/>
      <c r="Q449" s="16"/>
      <c r="R449" s="16"/>
      <c r="S449" s="16"/>
      <c r="T449" s="16"/>
      <c r="U449" s="18"/>
      <c r="V449" s="7"/>
    </row>
    <row r="450" spans="1:22">
      <c r="A450" s="113"/>
      <c r="B450" s="114" t="s">
        <v>222</v>
      </c>
      <c r="C450" s="115"/>
      <c r="D450" s="179">
        <v>34</v>
      </c>
      <c r="E450" s="139">
        <v>30</v>
      </c>
      <c r="F450" s="117"/>
      <c r="G450" s="116"/>
      <c r="H450" s="117"/>
      <c r="I450" s="116"/>
      <c r="J450" s="127"/>
      <c r="K450" s="34"/>
      <c r="L450" s="35"/>
      <c r="M450" s="35"/>
      <c r="N450" s="36"/>
      <c r="O450" s="37"/>
      <c r="P450" s="37"/>
      <c r="Q450" s="37"/>
      <c r="R450" s="37"/>
      <c r="S450" s="37"/>
      <c r="T450" s="37"/>
      <c r="U450" s="38"/>
      <c r="V450" s="7"/>
    </row>
    <row r="451" spans="1:22">
      <c r="A451" s="113"/>
      <c r="B451" s="114" t="s">
        <v>64</v>
      </c>
      <c r="C451" s="115"/>
      <c r="D451" s="179">
        <v>183</v>
      </c>
      <c r="E451" s="139">
        <v>183</v>
      </c>
      <c r="F451" s="117"/>
      <c r="G451" s="116"/>
      <c r="H451" s="117"/>
      <c r="I451" s="116"/>
      <c r="J451" s="127"/>
      <c r="K451" s="34"/>
      <c r="L451" s="35"/>
      <c r="M451" s="35"/>
      <c r="N451" s="36"/>
      <c r="O451" s="37"/>
      <c r="P451" s="37"/>
      <c r="Q451" s="37"/>
      <c r="R451" s="37"/>
      <c r="S451" s="37"/>
      <c r="T451" s="37"/>
      <c r="U451" s="38"/>
      <c r="V451" s="7"/>
    </row>
    <row r="452" spans="1:22">
      <c r="A452" s="113"/>
      <c r="B452" s="114" t="s">
        <v>59</v>
      </c>
      <c r="C452" s="115"/>
      <c r="D452" s="179">
        <v>6</v>
      </c>
      <c r="E452" s="139">
        <v>6</v>
      </c>
      <c r="F452" s="117"/>
      <c r="G452" s="116"/>
      <c r="H452" s="117"/>
      <c r="I452" s="116"/>
      <c r="J452" s="127"/>
      <c r="K452" s="34"/>
      <c r="L452" s="35"/>
      <c r="M452" s="35"/>
      <c r="N452" s="36"/>
      <c r="O452" s="37"/>
      <c r="P452" s="37"/>
      <c r="Q452" s="37"/>
      <c r="R452" s="37"/>
      <c r="S452" s="37"/>
      <c r="T452" s="37"/>
      <c r="U452" s="38"/>
      <c r="V452" s="7"/>
    </row>
    <row r="453" spans="1:22" ht="23.25">
      <c r="A453" s="113" t="s">
        <v>203</v>
      </c>
      <c r="B453" s="114"/>
      <c r="C453" s="115">
        <v>20</v>
      </c>
      <c r="D453" s="179">
        <v>20</v>
      </c>
      <c r="E453" s="139">
        <v>20</v>
      </c>
      <c r="F453" s="117">
        <v>1.52</v>
      </c>
      <c r="G453" s="116">
        <v>0.16</v>
      </c>
      <c r="H453" s="117">
        <v>9.84</v>
      </c>
      <c r="I453" s="116">
        <v>47</v>
      </c>
      <c r="J453" s="127">
        <v>0</v>
      </c>
      <c r="K453" s="34" t="s">
        <v>212</v>
      </c>
      <c r="L453" s="35"/>
      <c r="M453" s="35"/>
      <c r="N453" s="36"/>
      <c r="O453" s="37"/>
      <c r="P453" s="37"/>
      <c r="Q453" s="37"/>
      <c r="R453" s="37"/>
      <c r="S453" s="37"/>
      <c r="T453" s="37"/>
      <c r="U453" s="38"/>
      <c r="V453" s="7"/>
    </row>
    <row r="454" spans="1:22" ht="24" thickBot="1">
      <c r="A454" s="102" t="s">
        <v>265</v>
      </c>
      <c r="B454" s="103"/>
      <c r="C454" s="164">
        <v>35</v>
      </c>
      <c r="D454" s="148">
        <v>35</v>
      </c>
      <c r="E454" s="145">
        <v>35</v>
      </c>
      <c r="F454" s="148">
        <v>2.3076923076923075</v>
      </c>
      <c r="G454" s="145">
        <v>0.41958041958041958</v>
      </c>
      <c r="H454" s="148">
        <v>13.846153846153847</v>
      </c>
      <c r="I454" s="145">
        <v>69.230769230769241</v>
      </c>
      <c r="J454" s="148"/>
      <c r="K454" s="45" t="s">
        <v>211</v>
      </c>
    </row>
    <row r="455" spans="1:22" ht="15.75" thickBot="1">
      <c r="A455" s="122" t="s">
        <v>37</v>
      </c>
      <c r="B455" s="123"/>
      <c r="C455" s="244">
        <v>695</v>
      </c>
      <c r="D455" s="348"/>
      <c r="E455" s="349"/>
      <c r="F455" s="323">
        <f>F415+F418++F432+F449+F454+F444+F453</f>
        <v>19.148866367080746</v>
      </c>
      <c r="G455" s="323">
        <f t="shared" ref="G455:J455" si="17">G415+G418++G432+G449+G454+G444+G453</f>
        <v>18.140468241510103</v>
      </c>
      <c r="H455" s="323">
        <f t="shared" si="17"/>
        <v>86.613943771231249</v>
      </c>
      <c r="I455" s="323">
        <f>I415+I418++I432+I449+I454+I444+I453</f>
        <v>593.04979171999855</v>
      </c>
      <c r="J455" s="323">
        <f t="shared" si="17"/>
        <v>30.12</v>
      </c>
      <c r="K455" s="44"/>
    </row>
    <row r="456" spans="1:22" ht="21" customHeight="1">
      <c r="A456" s="166"/>
      <c r="B456" s="173" t="s">
        <v>381</v>
      </c>
      <c r="C456" s="171"/>
      <c r="D456" s="169"/>
      <c r="E456" s="168"/>
      <c r="F456" s="172"/>
      <c r="G456" s="171"/>
      <c r="H456" s="172"/>
      <c r="I456" s="171"/>
      <c r="J456" s="176"/>
      <c r="K456" s="34"/>
    </row>
    <row r="457" spans="1:22" ht="23.25">
      <c r="A457" s="113" t="s">
        <v>217</v>
      </c>
      <c r="B457" s="114"/>
      <c r="C457" s="115">
        <v>180</v>
      </c>
      <c r="D457" s="117"/>
      <c r="E457" s="116"/>
      <c r="F457" s="117">
        <v>5.2252252252252243</v>
      </c>
      <c r="G457" s="116">
        <v>4.5045045045045038</v>
      </c>
      <c r="H457" s="117">
        <v>8.6486486486486474</v>
      </c>
      <c r="I457" s="116">
        <v>96.396396396396383</v>
      </c>
      <c r="J457" s="117">
        <v>2.34</v>
      </c>
      <c r="K457" s="34" t="s">
        <v>219</v>
      </c>
    </row>
    <row r="458" spans="1:22">
      <c r="A458" s="113" t="s">
        <v>218</v>
      </c>
      <c r="B458" s="173" t="s">
        <v>174</v>
      </c>
      <c r="C458" s="115"/>
      <c r="D458" s="117">
        <v>189</v>
      </c>
      <c r="E458" s="116">
        <v>180</v>
      </c>
      <c r="F458" s="117"/>
      <c r="G458" s="116"/>
      <c r="H458" s="117"/>
      <c r="I458" s="116"/>
      <c r="J458" s="117"/>
      <c r="K458" s="34"/>
    </row>
    <row r="459" spans="1:22" ht="29.25" customHeight="1">
      <c r="A459" s="113" t="s">
        <v>290</v>
      </c>
      <c r="B459" s="173"/>
      <c r="C459" s="115">
        <v>75</v>
      </c>
      <c r="D459" s="117"/>
      <c r="E459" s="116"/>
      <c r="F459" s="117">
        <v>4.3099999999999996</v>
      </c>
      <c r="G459" s="116">
        <v>7.13</v>
      </c>
      <c r="H459" s="117">
        <v>45.65</v>
      </c>
      <c r="I459" s="116">
        <v>262.5</v>
      </c>
      <c r="J459" s="117">
        <v>0.41</v>
      </c>
      <c r="K459" s="34" t="s">
        <v>297</v>
      </c>
    </row>
    <row r="460" spans="1:22">
      <c r="A460" s="113"/>
      <c r="B460" s="114" t="s">
        <v>52</v>
      </c>
      <c r="C460" s="115"/>
      <c r="D460" s="117">
        <v>45</v>
      </c>
      <c r="E460" s="116">
        <v>45</v>
      </c>
      <c r="F460" s="117"/>
      <c r="G460" s="116"/>
      <c r="H460" s="117"/>
      <c r="I460" s="116"/>
      <c r="J460" s="117"/>
      <c r="K460" s="34"/>
    </row>
    <row r="461" spans="1:22">
      <c r="A461" s="113"/>
      <c r="B461" s="114" t="s">
        <v>291</v>
      </c>
      <c r="C461" s="115"/>
      <c r="D461" s="117">
        <v>1.5</v>
      </c>
      <c r="E461" s="116">
        <v>1.5</v>
      </c>
      <c r="F461" s="117"/>
      <c r="G461" s="116"/>
      <c r="H461" s="117"/>
      <c r="I461" s="116"/>
      <c r="J461" s="117"/>
      <c r="K461" s="34"/>
    </row>
    <row r="462" spans="1:22">
      <c r="A462" s="113"/>
      <c r="B462" s="114" t="s">
        <v>292</v>
      </c>
      <c r="C462" s="115"/>
      <c r="D462" s="117">
        <v>5.85</v>
      </c>
      <c r="E462" s="116">
        <v>5.85</v>
      </c>
      <c r="F462" s="117"/>
      <c r="G462" s="116"/>
      <c r="H462" s="117"/>
      <c r="I462" s="116"/>
      <c r="J462" s="117"/>
      <c r="K462" s="34"/>
    </row>
    <row r="463" spans="1:22">
      <c r="A463" s="113"/>
      <c r="B463" s="114" t="s">
        <v>56</v>
      </c>
      <c r="C463" s="115"/>
      <c r="D463" s="117">
        <v>2.1</v>
      </c>
      <c r="E463" s="116">
        <v>2.1</v>
      </c>
      <c r="F463" s="117"/>
      <c r="G463" s="116"/>
      <c r="H463" s="117"/>
      <c r="I463" s="116"/>
      <c r="J463" s="117"/>
      <c r="K463" s="34"/>
    </row>
    <row r="464" spans="1:22">
      <c r="A464" s="113"/>
      <c r="B464" s="114" t="s">
        <v>293</v>
      </c>
      <c r="C464" s="115"/>
      <c r="D464" s="117">
        <v>4.32</v>
      </c>
      <c r="E464" s="116">
        <v>3.6</v>
      </c>
      <c r="F464" s="117"/>
      <c r="G464" s="116"/>
      <c r="H464" s="117"/>
      <c r="I464" s="116"/>
      <c r="J464" s="117"/>
      <c r="K464" s="34"/>
    </row>
    <row r="465" spans="1:11">
      <c r="A465" s="113"/>
      <c r="B465" s="118" t="s">
        <v>294</v>
      </c>
      <c r="C465" s="115"/>
      <c r="D465" s="117">
        <v>0.38</v>
      </c>
      <c r="E465" s="116">
        <v>0.38</v>
      </c>
      <c r="F465" s="117"/>
      <c r="G465" s="116"/>
      <c r="H465" s="117"/>
      <c r="I465" s="116"/>
      <c r="J465" s="117"/>
      <c r="K465" s="34"/>
    </row>
    <row r="466" spans="1:11">
      <c r="A466" s="113"/>
      <c r="B466" s="114" t="s">
        <v>27</v>
      </c>
      <c r="C466" s="115"/>
      <c r="D466" s="117">
        <v>19.5</v>
      </c>
      <c r="E466" s="116">
        <v>19.5</v>
      </c>
      <c r="F466" s="117"/>
      <c r="G466" s="116"/>
      <c r="H466" s="117"/>
      <c r="I466" s="116"/>
      <c r="J466" s="117"/>
      <c r="K466" s="34"/>
    </row>
    <row r="467" spans="1:11">
      <c r="A467" s="113"/>
      <c r="B467" s="114" t="s">
        <v>288</v>
      </c>
      <c r="C467" s="115"/>
      <c r="D467" s="117">
        <v>0.5</v>
      </c>
      <c r="E467" s="116">
        <v>0.5</v>
      </c>
      <c r="F467" s="117"/>
      <c r="G467" s="116"/>
      <c r="H467" s="117"/>
      <c r="I467" s="116"/>
      <c r="J467" s="117"/>
      <c r="K467" s="34"/>
    </row>
    <row r="468" spans="1:11">
      <c r="A468" s="113"/>
      <c r="B468" s="114" t="s">
        <v>28</v>
      </c>
      <c r="C468" s="115"/>
      <c r="D468" s="117">
        <v>17.7</v>
      </c>
      <c r="E468" s="116">
        <v>17.7</v>
      </c>
      <c r="F468" s="117"/>
      <c r="G468" s="116"/>
      <c r="H468" s="117"/>
      <c r="I468" s="116"/>
      <c r="J468" s="117"/>
      <c r="K468" s="34"/>
    </row>
    <row r="469" spans="1:11">
      <c r="A469" s="113"/>
      <c r="B469" s="114" t="s">
        <v>44</v>
      </c>
      <c r="C469" s="115"/>
      <c r="D469" s="117"/>
      <c r="E469" s="116">
        <v>88.5</v>
      </c>
      <c r="F469" s="117"/>
      <c r="G469" s="116"/>
      <c r="H469" s="117"/>
      <c r="I469" s="116"/>
      <c r="J469" s="117"/>
      <c r="K469" s="34"/>
    </row>
    <row r="470" spans="1:11">
      <c r="A470" s="113"/>
      <c r="B470" s="114" t="s">
        <v>295</v>
      </c>
      <c r="C470" s="115"/>
      <c r="D470" s="117">
        <v>1.44</v>
      </c>
      <c r="E470" s="116">
        <v>1.2</v>
      </c>
      <c r="F470" s="117"/>
      <c r="G470" s="116"/>
      <c r="H470" s="117"/>
      <c r="I470" s="116"/>
      <c r="J470" s="117"/>
      <c r="K470" s="34"/>
    </row>
    <row r="471" spans="1:11" ht="26.25">
      <c r="A471" s="113"/>
      <c r="B471" s="114" t="s">
        <v>296</v>
      </c>
      <c r="C471" s="115"/>
      <c r="D471" s="117">
        <v>1</v>
      </c>
      <c r="E471" s="116">
        <v>1</v>
      </c>
      <c r="F471" s="117"/>
      <c r="G471" s="116"/>
      <c r="H471" s="117"/>
      <c r="I471" s="116"/>
      <c r="J471" s="117"/>
      <c r="K471" s="34"/>
    </row>
    <row r="472" spans="1:11" s="459" customFormat="1">
      <c r="A472" s="151" t="s">
        <v>73</v>
      </c>
      <c r="B472" s="114"/>
      <c r="C472" s="116" t="s">
        <v>352</v>
      </c>
      <c r="D472" s="117"/>
      <c r="E472" s="116"/>
      <c r="F472" s="117">
        <v>0.12</v>
      </c>
      <c r="G472" s="116">
        <v>0.02</v>
      </c>
      <c r="H472" s="117">
        <v>6.2251798561151066</v>
      </c>
      <c r="I472" s="116">
        <v>26.118705035971217</v>
      </c>
      <c r="J472" s="117">
        <v>2.83</v>
      </c>
      <c r="K472" s="321" t="s">
        <v>480</v>
      </c>
    </row>
    <row r="473" spans="1:11" s="459" customFormat="1">
      <c r="A473" s="151"/>
      <c r="B473" s="114" t="s">
        <v>264</v>
      </c>
      <c r="C473" s="115"/>
      <c r="D473" s="117">
        <v>0.45</v>
      </c>
      <c r="E473" s="116">
        <v>0.45</v>
      </c>
      <c r="F473" s="117"/>
      <c r="G473" s="116"/>
      <c r="H473" s="117"/>
      <c r="I473" s="116"/>
      <c r="J473" s="117"/>
      <c r="K473" s="321"/>
    </row>
    <row r="474" spans="1:11" s="459" customFormat="1">
      <c r="A474" s="151"/>
      <c r="B474" s="114" t="s">
        <v>29</v>
      </c>
      <c r="C474" s="115"/>
      <c r="D474" s="117">
        <v>6</v>
      </c>
      <c r="E474" s="116">
        <v>6</v>
      </c>
      <c r="F474" s="117"/>
      <c r="G474" s="116"/>
      <c r="H474" s="117"/>
      <c r="I474" s="116"/>
      <c r="J474" s="117"/>
      <c r="K474" s="321"/>
    </row>
    <row r="475" spans="1:11" s="459" customFormat="1">
      <c r="A475" s="151"/>
      <c r="B475" s="114" t="s">
        <v>74</v>
      </c>
      <c r="C475" s="115"/>
      <c r="D475" s="117">
        <v>8</v>
      </c>
      <c r="E475" s="116">
        <v>7</v>
      </c>
      <c r="F475" s="117"/>
      <c r="G475" s="116"/>
      <c r="H475" s="117"/>
      <c r="I475" s="116"/>
      <c r="J475" s="117"/>
      <c r="K475" s="321"/>
    </row>
    <row r="476" spans="1:11" s="459" customFormat="1" ht="15.75" thickBot="1">
      <c r="A476" s="151"/>
      <c r="B476" s="114" t="s">
        <v>28</v>
      </c>
      <c r="C476" s="115"/>
      <c r="D476" s="117">
        <v>180</v>
      </c>
      <c r="E476" s="116">
        <v>180</v>
      </c>
      <c r="F476" s="117"/>
      <c r="G476" s="116"/>
      <c r="H476" s="117"/>
      <c r="I476" s="116"/>
      <c r="J476" s="117"/>
      <c r="K476" s="321"/>
    </row>
    <row r="477" spans="1:11" ht="15.75" thickBot="1">
      <c r="A477" s="209" t="s">
        <v>37</v>
      </c>
      <c r="B477" s="210"/>
      <c r="C477" s="327">
        <v>448</v>
      </c>
      <c r="D477" s="466"/>
      <c r="E477" s="475"/>
      <c r="F477" s="227">
        <f>F457+F459+F472</f>
        <v>9.6552252252252231</v>
      </c>
      <c r="G477" s="227">
        <f t="shared" ref="G477:J477" si="18">G457+G459+G472</f>
        <v>11.654504504504503</v>
      </c>
      <c r="H477" s="227">
        <f t="shared" si="18"/>
        <v>60.523828504763749</v>
      </c>
      <c r="I477" s="227">
        <f t="shared" si="18"/>
        <v>385.0151014323676</v>
      </c>
      <c r="J477" s="227">
        <f t="shared" si="18"/>
        <v>5.58</v>
      </c>
      <c r="K477" s="44"/>
    </row>
    <row r="478" spans="1:11" ht="15.75" thickBot="1">
      <c r="A478" s="209" t="s">
        <v>60</v>
      </c>
      <c r="B478" s="226"/>
      <c r="C478" s="227">
        <f>C409+C413+C455+C477</f>
        <v>1743</v>
      </c>
      <c r="D478" s="228"/>
      <c r="E478" s="227"/>
      <c r="F478" s="228">
        <f>F409+F413+F455+F477</f>
        <v>39.984291592305972</v>
      </c>
      <c r="G478" s="227">
        <f>G409+G413+G455+G477</f>
        <v>41.758572746014607</v>
      </c>
      <c r="H478" s="228">
        <f>H409+H413+H455+H477</f>
        <v>220.16177227599499</v>
      </c>
      <c r="I478" s="227">
        <f>I409+I413+I455+I477</f>
        <v>1436.7115598190328</v>
      </c>
      <c r="J478" s="228">
        <f>J409+J413+J455+J477</f>
        <v>41.43</v>
      </c>
      <c r="K478" s="44"/>
    </row>
    <row r="479" spans="1:11">
      <c r="A479" s="229"/>
      <c r="B479" s="173"/>
      <c r="C479" s="230"/>
      <c r="D479" s="230"/>
      <c r="E479" s="230"/>
      <c r="F479" s="230"/>
      <c r="G479" s="230"/>
      <c r="H479" s="230"/>
      <c r="I479" s="230"/>
      <c r="J479" s="230"/>
      <c r="K479" s="7"/>
    </row>
    <row r="480" spans="1:11">
      <c r="A480" s="229"/>
      <c r="B480" s="173"/>
      <c r="C480" s="230"/>
      <c r="D480" s="230" t="s">
        <v>328</v>
      </c>
      <c r="E480" s="230"/>
      <c r="F480" s="230"/>
      <c r="G480" s="230"/>
      <c r="H480" s="230"/>
      <c r="I480" s="230"/>
      <c r="J480" s="230"/>
      <c r="K480" s="7"/>
    </row>
    <row r="481" spans="1:11" ht="15.75" thickBot="1">
      <c r="A481" s="231" t="s">
        <v>309</v>
      </c>
      <c r="B481" s="232"/>
      <c r="C481" s="487"/>
      <c r="D481" s="487"/>
      <c r="E481" s="487"/>
      <c r="F481" s="487"/>
      <c r="G481" s="233"/>
      <c r="H481" s="233"/>
      <c r="I481" s="233"/>
      <c r="J481" s="233"/>
      <c r="K481" s="7"/>
    </row>
    <row r="482" spans="1:11" ht="22.5" customHeight="1">
      <c r="A482" s="85" t="s">
        <v>5</v>
      </c>
      <c r="B482" s="86"/>
      <c r="C482" s="234" t="s">
        <v>6</v>
      </c>
      <c r="D482" s="87" t="s">
        <v>7</v>
      </c>
      <c r="E482" s="108" t="s">
        <v>7</v>
      </c>
      <c r="F482" s="482" t="s">
        <v>8</v>
      </c>
      <c r="G482" s="483"/>
      <c r="H482" s="484"/>
      <c r="I482" s="235" t="s">
        <v>9</v>
      </c>
      <c r="J482" s="236" t="s">
        <v>10</v>
      </c>
      <c r="K482" s="19" t="s">
        <v>62</v>
      </c>
    </row>
    <row r="483" spans="1:11" ht="15.75" thickBot="1">
      <c r="A483" s="113" t="s">
        <v>12</v>
      </c>
      <c r="B483" s="114"/>
      <c r="C483" s="119" t="s">
        <v>13</v>
      </c>
      <c r="D483" s="129" t="s">
        <v>14</v>
      </c>
      <c r="E483" s="115" t="s">
        <v>14</v>
      </c>
      <c r="F483" s="147"/>
      <c r="G483" s="148"/>
      <c r="H483" s="148"/>
      <c r="I483" s="111" t="s">
        <v>128</v>
      </c>
      <c r="J483" s="165"/>
      <c r="K483" s="11" t="s">
        <v>63</v>
      </c>
    </row>
    <row r="484" spans="1:11" ht="15.75" thickBot="1">
      <c r="A484" s="102"/>
      <c r="B484" s="103"/>
      <c r="C484" s="237"/>
      <c r="D484" s="238" t="s">
        <v>16</v>
      </c>
      <c r="E484" s="238" t="s">
        <v>17</v>
      </c>
      <c r="F484" s="105" t="s">
        <v>18</v>
      </c>
      <c r="G484" s="105" t="s">
        <v>19</v>
      </c>
      <c r="H484" s="153" t="s">
        <v>20</v>
      </c>
      <c r="I484" s="105" t="s">
        <v>21</v>
      </c>
      <c r="J484" s="106" t="s">
        <v>22</v>
      </c>
      <c r="K484" s="27"/>
    </row>
    <row r="485" spans="1:11">
      <c r="A485" s="113"/>
      <c r="B485" s="232" t="s">
        <v>23</v>
      </c>
      <c r="C485" s="234"/>
      <c r="D485" s="132"/>
      <c r="E485" s="239"/>
      <c r="F485" s="165"/>
      <c r="G485" s="110"/>
      <c r="H485" s="165"/>
      <c r="I485" s="110"/>
      <c r="J485" s="157"/>
      <c r="K485" s="34"/>
    </row>
    <row r="486" spans="1:11" ht="26.25">
      <c r="A486" s="113" t="s">
        <v>345</v>
      </c>
      <c r="B486" s="114"/>
      <c r="C486" s="115" t="s">
        <v>349</v>
      </c>
      <c r="D486" s="117"/>
      <c r="E486" s="116"/>
      <c r="F486" s="117">
        <v>5.17</v>
      </c>
      <c r="G486" s="116">
        <v>5.33</v>
      </c>
      <c r="H486" s="117">
        <v>24.92</v>
      </c>
      <c r="I486" s="116">
        <v>184.24</v>
      </c>
      <c r="J486" s="116"/>
      <c r="K486" s="34" t="s">
        <v>185</v>
      </c>
    </row>
    <row r="487" spans="1:11">
      <c r="A487" s="113"/>
      <c r="B487" s="114" t="s">
        <v>228</v>
      </c>
      <c r="C487" s="115"/>
      <c r="D487" s="117">
        <v>22.5</v>
      </c>
      <c r="E487" s="116">
        <v>22.5</v>
      </c>
      <c r="F487" s="117"/>
      <c r="G487" s="116"/>
      <c r="H487" s="117"/>
      <c r="I487" s="116"/>
      <c r="J487" s="116"/>
      <c r="K487" s="34"/>
    </row>
    <row r="488" spans="1:11">
      <c r="A488" s="113"/>
      <c r="B488" s="114" t="s">
        <v>27</v>
      </c>
      <c r="C488" s="115"/>
      <c r="D488" s="117">
        <v>90</v>
      </c>
      <c r="E488" s="116">
        <v>90</v>
      </c>
      <c r="F488" s="117"/>
      <c r="G488" s="116"/>
      <c r="H488" s="117"/>
      <c r="I488" s="116"/>
      <c r="J488" s="116"/>
      <c r="K488" s="34"/>
    </row>
    <row r="489" spans="1:11">
      <c r="A489" s="113"/>
      <c r="B489" s="114" t="s">
        <v>28</v>
      </c>
      <c r="C489" s="115"/>
      <c r="D489" s="117">
        <v>68</v>
      </c>
      <c r="E489" s="116">
        <v>68</v>
      </c>
      <c r="F489" s="117"/>
      <c r="G489" s="116"/>
      <c r="H489" s="117"/>
      <c r="I489" s="116"/>
      <c r="J489" s="116"/>
      <c r="K489" s="34"/>
    </row>
    <row r="490" spans="1:11">
      <c r="A490" s="113"/>
      <c r="B490" s="114" t="s">
        <v>29</v>
      </c>
      <c r="C490" s="115"/>
      <c r="D490" s="117">
        <v>2.5</v>
      </c>
      <c r="E490" s="116">
        <v>2.5</v>
      </c>
      <c r="F490" s="117"/>
      <c r="G490" s="116"/>
      <c r="H490" s="117"/>
      <c r="I490" s="116"/>
      <c r="J490" s="116"/>
      <c r="K490" s="34"/>
    </row>
    <row r="491" spans="1:11">
      <c r="A491" s="113"/>
      <c r="B491" s="118" t="s">
        <v>225</v>
      </c>
      <c r="C491" s="115"/>
      <c r="D491" s="117">
        <v>0.5</v>
      </c>
      <c r="E491" s="116">
        <v>0.5</v>
      </c>
      <c r="F491" s="117"/>
      <c r="G491" s="116"/>
      <c r="H491" s="117"/>
      <c r="I491" s="116"/>
      <c r="J491" s="116"/>
      <c r="K491" s="34"/>
    </row>
    <row r="492" spans="1:11">
      <c r="A492" s="113"/>
      <c r="B492" s="114" t="s">
        <v>31</v>
      </c>
      <c r="C492" s="119"/>
      <c r="D492" s="192">
        <v>3</v>
      </c>
      <c r="E492" s="119">
        <v>3</v>
      </c>
      <c r="F492" s="117"/>
      <c r="G492" s="116"/>
      <c r="H492" s="117"/>
      <c r="I492" s="116"/>
      <c r="J492" s="117"/>
      <c r="K492" s="34"/>
    </row>
    <row r="493" spans="1:11" ht="23.25">
      <c r="A493" s="166" t="s">
        <v>78</v>
      </c>
      <c r="B493" s="167"/>
      <c r="C493" s="168" t="s">
        <v>350</v>
      </c>
      <c r="D493" s="188"/>
      <c r="E493" s="189"/>
      <c r="F493" s="172">
        <v>3.0325232901236614</v>
      </c>
      <c r="G493" s="171">
        <v>2.3958740841428243</v>
      </c>
      <c r="H493" s="172">
        <v>10.482708219155825</v>
      </c>
      <c r="I493" s="171">
        <v>75.76195432928796</v>
      </c>
      <c r="J493" s="172">
        <v>1.38</v>
      </c>
      <c r="K493" s="34" t="s">
        <v>208</v>
      </c>
    </row>
    <row r="494" spans="1:11">
      <c r="A494" s="166"/>
      <c r="B494" s="114" t="s">
        <v>264</v>
      </c>
      <c r="C494" s="190"/>
      <c r="D494" s="169">
        <v>0.45</v>
      </c>
      <c r="E494" s="168">
        <v>0.45</v>
      </c>
      <c r="F494" s="172"/>
      <c r="G494" s="171"/>
      <c r="H494" s="172"/>
      <c r="I494" s="171"/>
      <c r="J494" s="172"/>
      <c r="K494" s="34"/>
    </row>
    <row r="495" spans="1:11">
      <c r="A495" s="166"/>
      <c r="B495" s="167" t="s">
        <v>29</v>
      </c>
      <c r="C495" s="190"/>
      <c r="D495" s="169">
        <v>6</v>
      </c>
      <c r="E495" s="168">
        <v>6</v>
      </c>
      <c r="F495" s="172"/>
      <c r="G495" s="171"/>
      <c r="H495" s="172"/>
      <c r="I495" s="171"/>
      <c r="J495" s="172"/>
      <c r="K495" s="34"/>
    </row>
    <row r="496" spans="1:11">
      <c r="A496" s="166"/>
      <c r="B496" s="167" t="s">
        <v>27</v>
      </c>
      <c r="C496" s="190"/>
      <c r="D496" s="169">
        <v>92</v>
      </c>
      <c r="E496" s="168">
        <v>90</v>
      </c>
      <c r="F496" s="172"/>
      <c r="G496" s="171"/>
      <c r="H496" s="172"/>
      <c r="I496" s="171"/>
      <c r="J496" s="172"/>
      <c r="K496" s="34"/>
    </row>
    <row r="497" spans="1:11">
      <c r="A497" s="166"/>
      <c r="B497" s="167" t="s">
        <v>28</v>
      </c>
      <c r="C497" s="190"/>
      <c r="D497" s="169">
        <v>90</v>
      </c>
      <c r="E497" s="168">
        <v>90</v>
      </c>
      <c r="F497" s="172"/>
      <c r="G497" s="171"/>
      <c r="H497" s="172"/>
      <c r="I497" s="171"/>
      <c r="J497" s="172"/>
      <c r="K497" s="34"/>
    </row>
    <row r="498" spans="1:11">
      <c r="A498" s="113" t="s">
        <v>215</v>
      </c>
      <c r="B498" s="114"/>
      <c r="C498" s="195" t="s">
        <v>35</v>
      </c>
      <c r="D498" s="439"/>
      <c r="E498" s="265"/>
      <c r="F498" s="419">
        <v>2.29</v>
      </c>
      <c r="G498" s="142">
        <v>4.5</v>
      </c>
      <c r="H498" s="141">
        <v>15.489999999999997</v>
      </c>
      <c r="I498" s="419">
        <v>111.59999999999998</v>
      </c>
      <c r="J498" s="419"/>
      <c r="K498" s="440" t="s">
        <v>468</v>
      </c>
    </row>
    <row r="499" spans="1:11">
      <c r="A499" s="113"/>
      <c r="B499" s="114" t="s">
        <v>36</v>
      </c>
      <c r="C499" s="115"/>
      <c r="D499" s="109">
        <v>30</v>
      </c>
      <c r="E499" s="116">
        <v>30</v>
      </c>
      <c r="F499" s="109"/>
      <c r="G499" s="116"/>
      <c r="H499" s="116"/>
      <c r="I499" s="109"/>
      <c r="J499" s="109"/>
      <c r="K499" s="34"/>
    </row>
    <row r="500" spans="1:11" ht="15.75" thickBot="1">
      <c r="A500" s="113"/>
      <c r="B500" s="114" t="s">
        <v>31</v>
      </c>
      <c r="C500" s="115"/>
      <c r="D500" s="109">
        <v>5</v>
      </c>
      <c r="E500" s="116">
        <v>5</v>
      </c>
      <c r="F500" s="109" t="s">
        <v>3</v>
      </c>
      <c r="G500" s="116"/>
      <c r="H500" s="116"/>
      <c r="I500" s="109"/>
      <c r="J500" s="109"/>
      <c r="K500" s="34"/>
    </row>
    <row r="501" spans="1:11" ht="15.75" thickBot="1">
      <c r="A501" s="240" t="s">
        <v>37</v>
      </c>
      <c r="B501" s="123"/>
      <c r="C501" s="241">
        <v>404</v>
      </c>
      <c r="D501" s="242"/>
      <c r="E501" s="238"/>
      <c r="F501" s="220">
        <f>F486+F493+F498</f>
        <v>10.49252329012366</v>
      </c>
      <c r="G501" s="221">
        <f t="shared" ref="G501:J501" si="19">G486+G493+G498</f>
        <v>12.225874084142824</v>
      </c>
      <c r="H501" s="220">
        <f t="shared" si="19"/>
        <v>50.892708219155821</v>
      </c>
      <c r="I501" s="221">
        <f t="shared" si="19"/>
        <v>371.60195432928793</v>
      </c>
      <c r="J501" s="220">
        <f t="shared" si="19"/>
        <v>1.38</v>
      </c>
      <c r="K501" s="44"/>
    </row>
    <row r="502" spans="1:11">
      <c r="B502" s="243" t="s">
        <v>38</v>
      </c>
      <c r="C502" s="108"/>
      <c r="D502" s="107"/>
      <c r="E502" s="89"/>
      <c r="F502" s="90"/>
      <c r="G502" s="89"/>
      <c r="H502" s="90"/>
      <c r="I502" s="89"/>
      <c r="J502" s="157"/>
      <c r="K502" s="49"/>
    </row>
    <row r="503" spans="1:11">
      <c r="A503" s="166" t="s">
        <v>54</v>
      </c>
      <c r="B503" s="167"/>
      <c r="C503" s="168">
        <v>100</v>
      </c>
      <c r="D503" s="169">
        <v>100</v>
      </c>
      <c r="E503" s="168">
        <v>100</v>
      </c>
      <c r="F503" s="170">
        <v>2.7</v>
      </c>
      <c r="G503" s="171">
        <v>2.88</v>
      </c>
      <c r="H503" s="172">
        <v>12.47</v>
      </c>
      <c r="I503" s="171">
        <v>86.02</v>
      </c>
      <c r="J503" s="170">
        <v>10</v>
      </c>
      <c r="K503" s="34" t="s">
        <v>149</v>
      </c>
    </row>
    <row r="504" spans="1:11" ht="15.75" thickBot="1">
      <c r="A504" s="166" t="s">
        <v>384</v>
      </c>
      <c r="B504" s="173"/>
      <c r="C504" s="171"/>
      <c r="D504" s="174"/>
      <c r="E504" s="175"/>
      <c r="F504" s="170"/>
      <c r="G504" s="171"/>
      <c r="H504" s="172"/>
      <c r="I504" s="171"/>
      <c r="J504" s="176"/>
      <c r="K504" s="34" t="s">
        <v>150</v>
      </c>
    </row>
    <row r="505" spans="1:11" ht="15.75" thickBot="1">
      <c r="A505" s="122" t="s">
        <v>37</v>
      </c>
      <c r="B505" s="123"/>
      <c r="C505" s="244">
        <v>100</v>
      </c>
      <c r="D505" s="418"/>
      <c r="E505" s="416"/>
      <c r="F505" s="221">
        <f>F503</f>
        <v>2.7</v>
      </c>
      <c r="G505" s="221">
        <f t="shared" ref="G505:J505" si="20">G503</f>
        <v>2.88</v>
      </c>
      <c r="H505" s="221">
        <f t="shared" si="20"/>
        <v>12.47</v>
      </c>
      <c r="I505" s="221">
        <f t="shared" si="20"/>
        <v>86.02</v>
      </c>
      <c r="J505" s="221">
        <f t="shared" si="20"/>
        <v>10</v>
      </c>
      <c r="K505" s="44"/>
    </row>
    <row r="506" spans="1:11">
      <c r="A506" s="85"/>
      <c r="B506" s="243" t="s">
        <v>40</v>
      </c>
      <c r="C506" s="246"/>
      <c r="D506" s="213"/>
      <c r="E506" s="247"/>
      <c r="F506" s="90"/>
      <c r="G506" s="89"/>
      <c r="H506" s="90"/>
      <c r="I506" s="89"/>
      <c r="J506" s="157"/>
      <c r="K506" s="50"/>
    </row>
    <row r="507" spans="1:11" ht="26.25">
      <c r="A507" s="113" t="s">
        <v>388</v>
      </c>
      <c r="B507" s="118"/>
      <c r="C507" s="129">
        <v>60</v>
      </c>
      <c r="D507" s="116"/>
      <c r="E507" s="116"/>
      <c r="F507" s="109">
        <v>0.85</v>
      </c>
      <c r="G507" s="116">
        <v>3.05</v>
      </c>
      <c r="H507" s="116">
        <v>5.41</v>
      </c>
      <c r="I507" s="117">
        <v>52.44</v>
      </c>
      <c r="J507" s="109">
        <v>19.47</v>
      </c>
      <c r="K507" s="321" t="s">
        <v>418</v>
      </c>
    </row>
    <row r="508" spans="1:11">
      <c r="A508" s="113"/>
      <c r="B508" s="118" t="s">
        <v>419</v>
      </c>
      <c r="C508" s="129"/>
      <c r="D508" s="116">
        <v>69.38</v>
      </c>
      <c r="E508" s="116">
        <v>55.5</v>
      </c>
      <c r="F508" s="109"/>
      <c r="G508" s="116"/>
      <c r="H508" s="116"/>
      <c r="I508" s="117"/>
      <c r="J508" s="109"/>
      <c r="K508" s="321"/>
    </row>
    <row r="509" spans="1:11">
      <c r="A509" s="113"/>
      <c r="B509" s="411" t="s">
        <v>420</v>
      </c>
      <c r="C509" s="129"/>
      <c r="D509" s="116"/>
      <c r="E509" s="116">
        <v>50</v>
      </c>
      <c r="F509" s="109"/>
      <c r="G509" s="116"/>
      <c r="H509" s="116"/>
      <c r="I509" s="117"/>
      <c r="J509" s="109"/>
      <c r="K509" s="321"/>
    </row>
    <row r="510" spans="1:11">
      <c r="A510" s="113"/>
      <c r="B510" s="118" t="s">
        <v>79</v>
      </c>
      <c r="C510" s="129"/>
      <c r="D510" s="116">
        <v>7.5</v>
      </c>
      <c r="E510" s="116">
        <v>6</v>
      </c>
      <c r="F510" s="109"/>
      <c r="G510" s="116"/>
      <c r="H510" s="116"/>
      <c r="I510" s="117"/>
      <c r="J510" s="109"/>
      <c r="K510" s="321"/>
    </row>
    <row r="511" spans="1:11">
      <c r="A511" s="113"/>
      <c r="B511" s="118" t="s">
        <v>221</v>
      </c>
      <c r="C511" s="129"/>
      <c r="D511" s="116">
        <v>1</v>
      </c>
      <c r="E511" s="116">
        <v>1</v>
      </c>
      <c r="F511" s="109"/>
      <c r="G511" s="116"/>
      <c r="H511" s="116"/>
      <c r="I511" s="117"/>
      <c r="J511" s="109"/>
      <c r="K511" s="321"/>
    </row>
    <row r="512" spans="1:11">
      <c r="A512" s="113"/>
      <c r="B512" s="118" t="s">
        <v>269</v>
      </c>
      <c r="C512" s="129"/>
      <c r="D512" s="116">
        <v>0.6</v>
      </c>
      <c r="E512" s="116">
        <v>0.6</v>
      </c>
      <c r="F512" s="109"/>
      <c r="G512" s="116"/>
      <c r="H512" s="116"/>
      <c r="I512" s="117"/>
      <c r="J512" s="109"/>
      <c r="K512" s="321"/>
    </row>
    <row r="513" spans="1:11">
      <c r="A513" s="113"/>
      <c r="B513" s="118" t="s">
        <v>135</v>
      </c>
      <c r="C513" s="129"/>
      <c r="D513" s="116">
        <v>3</v>
      </c>
      <c r="E513" s="116">
        <v>3</v>
      </c>
      <c r="F513" s="109"/>
      <c r="G513" s="116"/>
      <c r="H513" s="116"/>
      <c r="I513" s="117"/>
      <c r="J513" s="109"/>
      <c r="K513" s="321"/>
    </row>
    <row r="514" spans="1:11" ht="25.5">
      <c r="A514" s="223" t="s">
        <v>455</v>
      </c>
      <c r="B514" s="114"/>
      <c r="C514" s="133" t="s">
        <v>321</v>
      </c>
      <c r="D514" s="132"/>
      <c r="E514" s="115"/>
      <c r="F514" s="141">
        <v>1.32</v>
      </c>
      <c r="G514" s="142">
        <v>4.6399999999999997</v>
      </c>
      <c r="H514" s="141">
        <v>6.84</v>
      </c>
      <c r="I514" s="142">
        <v>79.92</v>
      </c>
      <c r="J514" s="413">
        <v>7.5</v>
      </c>
      <c r="K514" s="43" t="s">
        <v>457</v>
      </c>
    </row>
    <row r="515" spans="1:11">
      <c r="A515" s="223"/>
      <c r="B515" s="114" t="s">
        <v>139</v>
      </c>
      <c r="C515" s="133"/>
      <c r="D515" s="132">
        <v>77.14</v>
      </c>
      <c r="E515" s="115">
        <v>58</v>
      </c>
      <c r="F515" s="132"/>
      <c r="G515" s="115"/>
      <c r="H515" s="132"/>
      <c r="I515" s="115"/>
      <c r="J515" s="132"/>
      <c r="K515" s="34"/>
    </row>
    <row r="516" spans="1:11">
      <c r="A516" s="223"/>
      <c r="B516" s="114" t="s">
        <v>224</v>
      </c>
      <c r="C516" s="133"/>
      <c r="D516" s="132">
        <v>31.25</v>
      </c>
      <c r="E516" s="115">
        <v>25</v>
      </c>
      <c r="F516" s="132"/>
      <c r="G516" s="115"/>
      <c r="H516" s="132"/>
      <c r="I516" s="115"/>
      <c r="J516" s="132"/>
      <c r="K516" s="34"/>
    </row>
    <row r="517" spans="1:11">
      <c r="A517" s="223"/>
      <c r="B517" s="114" t="s">
        <v>79</v>
      </c>
      <c r="C517" s="133"/>
      <c r="D517" s="132">
        <v>12.5</v>
      </c>
      <c r="E517" s="115">
        <v>10</v>
      </c>
      <c r="F517" s="132"/>
      <c r="G517" s="115"/>
      <c r="H517" s="132"/>
      <c r="I517" s="115"/>
      <c r="J517" s="132"/>
      <c r="K517" s="34"/>
    </row>
    <row r="518" spans="1:11">
      <c r="A518" s="223"/>
      <c r="B518" s="114" t="s">
        <v>41</v>
      </c>
      <c r="C518" s="133"/>
      <c r="D518" s="132">
        <v>12</v>
      </c>
      <c r="E518" s="115">
        <v>10</v>
      </c>
      <c r="F518" s="132"/>
      <c r="G518" s="115"/>
      <c r="H518" s="132"/>
      <c r="I518" s="115"/>
      <c r="J518" s="132"/>
      <c r="K518" s="34"/>
    </row>
    <row r="519" spans="1:11">
      <c r="A519" s="113"/>
      <c r="B519" s="114" t="s">
        <v>47</v>
      </c>
      <c r="C519" s="133"/>
      <c r="D519" s="132">
        <v>4</v>
      </c>
      <c r="E519" s="115">
        <v>4</v>
      </c>
      <c r="F519" s="117"/>
      <c r="G519" s="116"/>
      <c r="H519" s="117"/>
      <c r="I519" s="116"/>
      <c r="J519" s="117"/>
      <c r="K519" s="34"/>
    </row>
    <row r="520" spans="1:11">
      <c r="A520" s="113"/>
      <c r="B520" s="114" t="s">
        <v>225</v>
      </c>
      <c r="C520" s="133"/>
      <c r="D520" s="132">
        <v>0.6</v>
      </c>
      <c r="E520" s="115">
        <v>0.6</v>
      </c>
      <c r="F520" s="117"/>
      <c r="G520" s="116"/>
      <c r="H520" s="117"/>
      <c r="I520" s="116"/>
      <c r="J520" s="117"/>
      <c r="K520" s="34"/>
    </row>
    <row r="521" spans="1:11">
      <c r="A521" s="113"/>
      <c r="B521" s="114" t="s">
        <v>155</v>
      </c>
      <c r="C521" s="133"/>
      <c r="D521" s="132">
        <v>135</v>
      </c>
      <c r="E521" s="115">
        <v>135</v>
      </c>
      <c r="F521" s="117"/>
      <c r="G521" s="116"/>
      <c r="H521" s="117"/>
      <c r="I521" s="116"/>
      <c r="J521" s="117"/>
      <c r="K521" s="34"/>
    </row>
    <row r="522" spans="1:11">
      <c r="A522" s="113"/>
      <c r="B522" s="114" t="s">
        <v>69</v>
      </c>
      <c r="C522" s="133"/>
      <c r="D522" s="132">
        <v>7</v>
      </c>
      <c r="E522" s="115">
        <v>7</v>
      </c>
      <c r="F522" s="117"/>
      <c r="G522" s="116"/>
      <c r="H522" s="117"/>
      <c r="I522" s="116"/>
      <c r="J522" s="117"/>
      <c r="K522" s="34"/>
    </row>
    <row r="523" spans="1:11">
      <c r="A523" s="151" t="s">
        <v>411</v>
      </c>
      <c r="B523" s="114"/>
      <c r="C523" s="129" t="s">
        <v>412</v>
      </c>
      <c r="D523" s="116"/>
      <c r="E523" s="116"/>
      <c r="F523" s="117">
        <v>10.32</v>
      </c>
      <c r="G523" s="116">
        <v>8.15</v>
      </c>
      <c r="H523" s="117">
        <v>2.62</v>
      </c>
      <c r="I523" s="116">
        <v>125</v>
      </c>
      <c r="J523" s="116">
        <v>0.55500000000000005</v>
      </c>
      <c r="K523" s="321" t="s">
        <v>413</v>
      </c>
    </row>
    <row r="524" spans="1:11">
      <c r="A524" s="151"/>
      <c r="B524" s="114" t="s">
        <v>414</v>
      </c>
      <c r="C524" s="129"/>
      <c r="D524" s="116">
        <v>64</v>
      </c>
      <c r="E524" s="116">
        <v>64</v>
      </c>
      <c r="F524" s="117"/>
      <c r="G524" s="116"/>
      <c r="H524" s="117"/>
      <c r="I524" s="116"/>
      <c r="J524" s="116"/>
      <c r="K524" s="321"/>
    </row>
    <row r="525" spans="1:11">
      <c r="A525" s="151"/>
      <c r="B525" s="114" t="s">
        <v>269</v>
      </c>
      <c r="C525" s="129"/>
      <c r="D525" s="116">
        <v>0.4</v>
      </c>
      <c r="E525" s="116">
        <v>0.4</v>
      </c>
      <c r="F525" s="117"/>
      <c r="G525" s="116"/>
      <c r="H525" s="117"/>
      <c r="I525" s="116"/>
      <c r="J525" s="116"/>
      <c r="K525" s="321"/>
    </row>
    <row r="526" spans="1:11">
      <c r="A526" s="151"/>
      <c r="B526" s="114" t="s">
        <v>404</v>
      </c>
      <c r="C526" s="129"/>
      <c r="D526" s="116"/>
      <c r="E526" s="116">
        <v>40</v>
      </c>
      <c r="F526" s="117"/>
      <c r="G526" s="116"/>
      <c r="H526" s="117"/>
      <c r="I526" s="116"/>
      <c r="J526" s="116"/>
      <c r="K526" s="321"/>
    </row>
    <row r="527" spans="1:11">
      <c r="A527" s="151"/>
      <c r="B527" s="114" t="s">
        <v>79</v>
      </c>
      <c r="C527" s="129"/>
      <c r="D527" s="116">
        <v>17.5</v>
      </c>
      <c r="E527" s="116">
        <v>14</v>
      </c>
      <c r="F527" s="117"/>
      <c r="G527" s="116"/>
      <c r="H527" s="117"/>
      <c r="I527" s="116"/>
      <c r="J527" s="116"/>
      <c r="K527" s="321"/>
    </row>
    <row r="528" spans="1:11">
      <c r="A528" s="151"/>
      <c r="B528" s="114" t="s">
        <v>107</v>
      </c>
      <c r="C528" s="129"/>
      <c r="D528" s="116">
        <v>8.5</v>
      </c>
      <c r="E528" s="116">
        <v>7.1</v>
      </c>
      <c r="F528" s="117"/>
      <c r="G528" s="116"/>
      <c r="H528" s="117"/>
      <c r="I528" s="116"/>
      <c r="J528" s="116"/>
      <c r="K528" s="321"/>
    </row>
    <row r="529" spans="1:11">
      <c r="A529" s="151"/>
      <c r="B529" s="173" t="s">
        <v>151</v>
      </c>
      <c r="C529" s="129"/>
      <c r="D529" s="116">
        <v>1.2</v>
      </c>
      <c r="E529" s="116">
        <v>1.2</v>
      </c>
      <c r="F529" s="117"/>
      <c r="G529" s="116"/>
      <c r="H529" s="117"/>
      <c r="I529" s="116"/>
      <c r="J529" s="116"/>
      <c r="K529" s="321"/>
    </row>
    <row r="530" spans="1:11">
      <c r="A530" s="151"/>
      <c r="B530" s="173" t="s">
        <v>135</v>
      </c>
      <c r="C530" s="129"/>
      <c r="D530" s="116">
        <v>2.7</v>
      </c>
      <c r="E530" s="116">
        <v>2.7</v>
      </c>
      <c r="F530" s="117"/>
      <c r="G530" s="116"/>
      <c r="H530" s="117"/>
      <c r="I530" s="116"/>
      <c r="J530" s="116"/>
      <c r="K530" s="321"/>
    </row>
    <row r="531" spans="1:11">
      <c r="A531" s="151"/>
      <c r="B531" s="173" t="s">
        <v>64</v>
      </c>
      <c r="C531" s="129"/>
      <c r="D531" s="116">
        <v>30</v>
      </c>
      <c r="E531" s="116">
        <v>30</v>
      </c>
      <c r="F531" s="117"/>
      <c r="G531" s="116"/>
      <c r="H531" s="117"/>
      <c r="I531" s="116"/>
      <c r="J531" s="116"/>
      <c r="K531" s="321"/>
    </row>
    <row r="532" spans="1:11">
      <c r="A532" s="151"/>
      <c r="B532" s="114" t="s">
        <v>92</v>
      </c>
      <c r="C532" s="129"/>
      <c r="D532" s="116">
        <v>2</v>
      </c>
      <c r="E532" s="116">
        <v>2</v>
      </c>
      <c r="F532" s="117"/>
      <c r="G532" s="116"/>
      <c r="H532" s="117"/>
      <c r="I532" s="116"/>
      <c r="J532" s="116"/>
      <c r="K532" s="321"/>
    </row>
    <row r="533" spans="1:11">
      <c r="A533" s="113" t="s">
        <v>456</v>
      </c>
      <c r="B533" s="114"/>
      <c r="C533" s="129">
        <v>130</v>
      </c>
      <c r="D533" s="116"/>
      <c r="E533" s="130"/>
      <c r="F533" s="109">
        <v>7.64</v>
      </c>
      <c r="G533" s="116">
        <v>3.5</v>
      </c>
      <c r="H533" s="116">
        <v>34.450000000000003</v>
      </c>
      <c r="I533" s="117">
        <v>199.75</v>
      </c>
      <c r="J533" s="109"/>
      <c r="K533" s="409" t="s">
        <v>458</v>
      </c>
    </row>
    <row r="534" spans="1:11">
      <c r="A534" s="113"/>
      <c r="B534" s="114" t="s">
        <v>416</v>
      </c>
      <c r="C534" s="129"/>
      <c r="D534" s="116">
        <v>61</v>
      </c>
      <c r="E534" s="130">
        <v>61</v>
      </c>
      <c r="F534" s="109"/>
      <c r="G534" s="116"/>
      <c r="H534" s="116"/>
      <c r="I534" s="117"/>
      <c r="J534" s="109"/>
      <c r="K534" s="321"/>
    </row>
    <row r="535" spans="1:11">
      <c r="A535" s="113"/>
      <c r="B535" s="114" t="s">
        <v>28</v>
      </c>
      <c r="C535" s="129"/>
      <c r="D535" s="116">
        <v>92</v>
      </c>
      <c r="E535" s="130">
        <v>92</v>
      </c>
      <c r="F535" s="109"/>
      <c r="G535" s="116"/>
      <c r="H535" s="116"/>
      <c r="I535" s="117"/>
      <c r="J535" s="109"/>
      <c r="K535" s="321"/>
    </row>
    <row r="536" spans="1:11">
      <c r="A536" s="113"/>
      <c r="B536" s="114" t="s">
        <v>31</v>
      </c>
      <c r="C536" s="129"/>
      <c r="D536" s="116">
        <v>2</v>
      </c>
      <c r="E536" s="130">
        <v>2</v>
      </c>
      <c r="F536" s="109"/>
      <c r="G536" s="116"/>
      <c r="H536" s="116"/>
      <c r="I536" s="117"/>
      <c r="J536" s="109"/>
      <c r="K536" s="321"/>
    </row>
    <row r="537" spans="1:11">
      <c r="A537" s="113"/>
      <c r="B537" s="114" t="s">
        <v>225</v>
      </c>
      <c r="C537" s="129"/>
      <c r="D537" s="116">
        <v>0.3</v>
      </c>
      <c r="E537" s="130">
        <v>0.3</v>
      </c>
      <c r="F537" s="109"/>
      <c r="G537" s="116"/>
      <c r="H537" s="116"/>
      <c r="I537" s="117"/>
      <c r="J537" s="109"/>
      <c r="K537" s="321"/>
    </row>
    <row r="538" spans="1:11">
      <c r="A538" s="152" t="s">
        <v>375</v>
      </c>
      <c r="B538" s="114"/>
      <c r="C538" s="115">
        <v>180</v>
      </c>
      <c r="D538" s="117"/>
      <c r="E538" s="116"/>
      <c r="F538" s="117">
        <v>0.51258992805755399</v>
      </c>
      <c r="G538" s="116">
        <v>5.3956834532374105E-2</v>
      </c>
      <c r="H538" s="117">
        <v>12.19935176296744</v>
      </c>
      <c r="I538" s="116">
        <v>51.330989181668166</v>
      </c>
      <c r="J538" s="165">
        <v>0.99</v>
      </c>
      <c r="K538" s="34" t="s">
        <v>473</v>
      </c>
    </row>
    <row r="539" spans="1:11">
      <c r="A539" s="152"/>
      <c r="B539" s="114" t="s">
        <v>376</v>
      </c>
      <c r="C539" s="115"/>
      <c r="D539" s="117">
        <v>21</v>
      </c>
      <c r="E539" s="116">
        <v>21</v>
      </c>
      <c r="F539" s="117"/>
      <c r="G539" s="116"/>
      <c r="H539" s="117"/>
      <c r="I539" s="116"/>
      <c r="J539" s="165"/>
      <c r="K539" s="34"/>
    </row>
    <row r="540" spans="1:11">
      <c r="A540" s="152"/>
      <c r="B540" s="114" t="s">
        <v>29</v>
      </c>
      <c r="C540" s="115"/>
      <c r="D540" s="117">
        <v>6</v>
      </c>
      <c r="E540" s="116">
        <v>6</v>
      </c>
      <c r="F540" s="117"/>
      <c r="G540" s="116"/>
      <c r="H540" s="117"/>
      <c r="I540" s="116"/>
      <c r="J540" s="165"/>
      <c r="K540" s="34"/>
    </row>
    <row r="541" spans="1:11">
      <c r="A541" s="152"/>
      <c r="B541" s="114" t="s">
        <v>64</v>
      </c>
      <c r="C541" s="115"/>
      <c r="D541" s="117">
        <v>180</v>
      </c>
      <c r="E541" s="116">
        <v>180</v>
      </c>
      <c r="F541" s="117"/>
      <c r="G541" s="116"/>
      <c r="H541" s="117"/>
      <c r="I541" s="116"/>
      <c r="J541" s="165"/>
      <c r="K541" s="34"/>
    </row>
    <row r="542" spans="1:11" ht="24" thickBot="1">
      <c r="A542" s="113" t="s">
        <v>265</v>
      </c>
      <c r="B542" s="114"/>
      <c r="C542" s="115">
        <v>35</v>
      </c>
      <c r="D542" s="132">
        <v>35</v>
      </c>
      <c r="E542" s="115">
        <v>35</v>
      </c>
      <c r="F542" s="117">
        <v>2.3076923076923075</v>
      </c>
      <c r="G542" s="116">
        <v>0.41958041958041958</v>
      </c>
      <c r="H542" s="117">
        <v>13.846153846153847</v>
      </c>
      <c r="I542" s="116">
        <v>69.230769230769241</v>
      </c>
      <c r="J542" s="132"/>
      <c r="K542" s="45" t="s">
        <v>211</v>
      </c>
    </row>
    <row r="543" spans="1:11" ht="15.75" thickBot="1">
      <c r="A543" s="240" t="s">
        <v>37</v>
      </c>
      <c r="B543" s="123"/>
      <c r="C543" s="244">
        <v>672</v>
      </c>
      <c r="D543" s="242"/>
      <c r="E543" s="238"/>
      <c r="F543" s="220">
        <f>F507+F514+F523+F533+F538+F542</f>
        <v>22.95028223574986</v>
      </c>
      <c r="G543" s="221">
        <f>G507+G514+G523+G533+G538+G542</f>
        <v>19.813537254112795</v>
      </c>
      <c r="H543" s="220">
        <f>H507+H514+H523+H533+H538+H542</f>
        <v>75.3655056091213</v>
      </c>
      <c r="I543" s="221">
        <f>I507+I514+I523+I533+I538+I542</f>
        <v>577.67175841243738</v>
      </c>
      <c r="J543" s="220">
        <f>J507+J514+J523+J533+J538+J542</f>
        <v>28.514999999999997</v>
      </c>
      <c r="K543" s="44"/>
    </row>
    <row r="544" spans="1:11">
      <c r="A544" s="152"/>
      <c r="B544" s="150" t="s">
        <v>380</v>
      </c>
      <c r="C544" s="115"/>
      <c r="D544" s="132"/>
      <c r="E544" s="115"/>
      <c r="F544" s="117"/>
      <c r="G544" s="116"/>
      <c r="H544" s="117"/>
      <c r="I544" s="116"/>
      <c r="J544" s="117"/>
      <c r="K544" s="34"/>
    </row>
    <row r="545" spans="1:11" s="62" customFormat="1" ht="17.25" customHeight="1">
      <c r="A545" s="151" t="s">
        <v>258</v>
      </c>
      <c r="B545" s="114"/>
      <c r="C545" s="115" t="s">
        <v>278</v>
      </c>
      <c r="D545" s="179"/>
      <c r="E545" s="139"/>
      <c r="F545" s="117">
        <v>5.6180000000000003</v>
      </c>
      <c r="G545" s="116">
        <v>6.06</v>
      </c>
      <c r="H545" s="117">
        <v>25.224000000000007</v>
      </c>
      <c r="I545" s="116">
        <v>172.6</v>
      </c>
      <c r="J545" s="117">
        <v>0.66</v>
      </c>
      <c r="K545" s="34" t="s">
        <v>246</v>
      </c>
    </row>
    <row r="546" spans="1:11" s="62" customFormat="1">
      <c r="A546" s="151"/>
      <c r="B546" s="114" t="s">
        <v>71</v>
      </c>
      <c r="C546" s="133"/>
      <c r="D546" s="117">
        <v>121.55</v>
      </c>
      <c r="E546" s="139">
        <v>119.2</v>
      </c>
      <c r="F546" s="117"/>
      <c r="G546" s="116"/>
      <c r="H546" s="117"/>
      <c r="I546" s="116"/>
      <c r="J546" s="117"/>
      <c r="K546" s="34"/>
    </row>
    <row r="547" spans="1:11" s="62" customFormat="1">
      <c r="A547" s="151"/>
      <c r="B547" s="114" t="s">
        <v>100</v>
      </c>
      <c r="C547" s="133"/>
      <c r="D547" s="179">
        <v>7.8</v>
      </c>
      <c r="E547" s="139">
        <v>7.8</v>
      </c>
      <c r="F547" s="117"/>
      <c r="G547" s="116"/>
      <c r="H547" s="117"/>
      <c r="I547" s="116"/>
      <c r="J547" s="165"/>
      <c r="K547" s="34"/>
    </row>
    <row r="548" spans="1:11" s="62" customFormat="1">
      <c r="A548" s="151"/>
      <c r="B548" s="114" t="s">
        <v>42</v>
      </c>
      <c r="C548" s="133"/>
      <c r="D548" s="179">
        <v>6.5</v>
      </c>
      <c r="E548" s="139">
        <v>5.42</v>
      </c>
      <c r="F548" s="117"/>
      <c r="G548" s="116"/>
      <c r="H548" s="117"/>
      <c r="I548" s="116"/>
      <c r="J548" s="165"/>
      <c r="K548" s="34"/>
    </row>
    <row r="549" spans="1:11" s="62" customFormat="1">
      <c r="A549" s="151"/>
      <c r="B549" s="114" t="s">
        <v>29</v>
      </c>
      <c r="C549" s="133"/>
      <c r="D549" s="117">
        <v>10.4</v>
      </c>
      <c r="E549" s="139">
        <v>10.4</v>
      </c>
      <c r="F549" s="117"/>
      <c r="G549" s="116"/>
      <c r="H549" s="117"/>
      <c r="I549" s="116"/>
      <c r="J549" s="165"/>
      <c r="K549" s="34"/>
    </row>
    <row r="550" spans="1:11" s="62" customFormat="1">
      <c r="A550" s="151"/>
      <c r="B550" s="114" t="s">
        <v>69</v>
      </c>
      <c r="C550" s="133"/>
      <c r="D550" s="117">
        <v>5.2</v>
      </c>
      <c r="E550" s="139">
        <v>5.2</v>
      </c>
      <c r="F550" s="117"/>
      <c r="G550" s="116"/>
      <c r="H550" s="117"/>
      <c r="I550" s="116"/>
      <c r="J550" s="165"/>
      <c r="K550" s="34"/>
    </row>
    <row r="551" spans="1:11" s="62" customFormat="1">
      <c r="A551" s="151"/>
      <c r="B551" s="114" t="s">
        <v>31</v>
      </c>
      <c r="C551" s="133"/>
      <c r="D551" s="179">
        <v>5.2</v>
      </c>
      <c r="E551" s="139">
        <v>5.2</v>
      </c>
      <c r="F551" s="117"/>
      <c r="G551" s="116"/>
      <c r="H551" s="117"/>
      <c r="I551" s="116"/>
      <c r="J551" s="165"/>
      <c r="K551" s="34"/>
    </row>
    <row r="552" spans="1:11" s="62" customFormat="1">
      <c r="A552" s="151"/>
      <c r="B552" s="114" t="s">
        <v>49</v>
      </c>
      <c r="C552" s="133"/>
      <c r="D552" s="179">
        <v>5.2</v>
      </c>
      <c r="E552" s="139">
        <v>5.2</v>
      </c>
      <c r="F552" s="117"/>
      <c r="G552" s="116"/>
      <c r="H552" s="117"/>
      <c r="I552" s="116"/>
      <c r="J552" s="165"/>
      <c r="K552" s="34"/>
    </row>
    <row r="553" spans="1:11" s="62" customFormat="1">
      <c r="A553" s="151"/>
      <c r="B553" s="118" t="s">
        <v>225</v>
      </c>
      <c r="C553" s="133"/>
      <c r="D553" s="179">
        <v>0.65</v>
      </c>
      <c r="E553" s="139">
        <v>0.65</v>
      </c>
      <c r="F553" s="117"/>
      <c r="G553" s="116"/>
      <c r="H553" s="117"/>
      <c r="I553" s="116"/>
      <c r="J553" s="165"/>
      <c r="K553" s="34"/>
    </row>
    <row r="554" spans="1:11" s="62" customFormat="1">
      <c r="A554" s="151"/>
      <c r="B554" s="114" t="s">
        <v>257</v>
      </c>
      <c r="C554" s="133"/>
      <c r="D554" s="179">
        <v>20</v>
      </c>
      <c r="E554" s="139">
        <v>20</v>
      </c>
      <c r="F554" s="117"/>
      <c r="G554" s="116"/>
      <c r="H554" s="117"/>
      <c r="I554" s="116"/>
      <c r="J554" s="165"/>
      <c r="K554" s="34"/>
    </row>
    <row r="555" spans="1:11">
      <c r="A555" s="166" t="s">
        <v>164</v>
      </c>
      <c r="B555" s="167"/>
      <c r="C555" s="168">
        <v>180</v>
      </c>
      <c r="D555" s="169"/>
      <c r="E555" s="168"/>
      <c r="F555" s="172">
        <v>2.58</v>
      </c>
      <c r="G555" s="171">
        <v>3.1</v>
      </c>
      <c r="H555" s="172">
        <v>13.6</v>
      </c>
      <c r="I555" s="171">
        <v>91.891891891891888</v>
      </c>
      <c r="J555" s="172">
        <v>0.54</v>
      </c>
      <c r="K555" s="48" t="s">
        <v>147</v>
      </c>
    </row>
    <row r="556" spans="1:11" ht="26.25">
      <c r="A556" s="152" t="s">
        <v>417</v>
      </c>
      <c r="B556" s="114" t="s">
        <v>173</v>
      </c>
      <c r="C556" s="168"/>
      <c r="D556" s="169">
        <v>185</v>
      </c>
      <c r="E556" s="168">
        <v>180</v>
      </c>
      <c r="F556" s="172"/>
      <c r="G556" s="171"/>
      <c r="H556" s="172"/>
      <c r="I556" s="171"/>
      <c r="J556" s="172"/>
      <c r="K556" s="34"/>
    </row>
    <row r="557" spans="1:11" s="470" customFormat="1" ht="25.5">
      <c r="A557" s="223" t="s">
        <v>421</v>
      </c>
      <c r="B557" s="138"/>
      <c r="C557" s="273" t="s">
        <v>350</v>
      </c>
      <c r="D557" s="309"/>
      <c r="E557" s="310"/>
      <c r="F557" s="309">
        <v>0.61020000000000008</v>
      </c>
      <c r="G557" s="310">
        <v>0.25020000000000003</v>
      </c>
      <c r="H557" s="309">
        <v>18.684000000000001</v>
      </c>
      <c r="I557" s="430">
        <v>79.38000000000001</v>
      </c>
      <c r="J557" s="310">
        <v>90.000000000000014</v>
      </c>
      <c r="K557" s="408" t="s">
        <v>422</v>
      </c>
    </row>
    <row r="558" spans="1:11" s="470" customFormat="1">
      <c r="A558" s="223"/>
      <c r="B558" s="138" t="s">
        <v>424</v>
      </c>
      <c r="C558" s="273"/>
      <c r="D558" s="274">
        <v>18.399999999999999</v>
      </c>
      <c r="E558" s="273">
        <v>18</v>
      </c>
      <c r="F558" s="274"/>
      <c r="G558" s="273"/>
      <c r="H558" s="274"/>
      <c r="I558" s="305"/>
      <c r="J558" s="273"/>
      <c r="K558" s="408"/>
    </row>
    <row r="559" spans="1:11" s="470" customFormat="1">
      <c r="A559" s="223"/>
      <c r="B559" s="138" t="s">
        <v>59</v>
      </c>
      <c r="C559" s="273"/>
      <c r="D559" s="274">
        <v>6</v>
      </c>
      <c r="E559" s="273">
        <v>6</v>
      </c>
      <c r="F559" s="274"/>
      <c r="G559" s="273"/>
      <c r="H559" s="274"/>
      <c r="I559" s="305"/>
      <c r="J559" s="273"/>
      <c r="K559" s="408"/>
    </row>
    <row r="560" spans="1:11" s="470" customFormat="1" ht="15.75" thickBot="1">
      <c r="A560" s="223"/>
      <c r="B560" s="138" t="s">
        <v>64</v>
      </c>
      <c r="C560" s="273"/>
      <c r="D560" s="274">
        <v>180</v>
      </c>
      <c r="E560" s="273">
        <v>180</v>
      </c>
      <c r="F560" s="274"/>
      <c r="G560" s="273"/>
      <c r="H560" s="274"/>
      <c r="I560" s="305"/>
      <c r="J560" s="273"/>
      <c r="K560" s="408"/>
    </row>
    <row r="561" spans="1:11" ht="15.75" thickBot="1">
      <c r="A561" s="240" t="s">
        <v>37</v>
      </c>
      <c r="B561" s="123"/>
      <c r="C561" s="244">
        <v>516</v>
      </c>
      <c r="D561" s="153"/>
      <c r="E561" s="105"/>
      <c r="F561" s="221">
        <f>+F557+F555+F545</f>
        <v>8.8081999999999994</v>
      </c>
      <c r="G561" s="221">
        <f t="shared" ref="G561:J561" si="21">+G557+G555+G545</f>
        <v>9.4101999999999997</v>
      </c>
      <c r="H561" s="221">
        <f t="shared" si="21"/>
        <v>57.50800000000001</v>
      </c>
      <c r="I561" s="221">
        <f t="shared" si="21"/>
        <v>343.87189189189189</v>
      </c>
      <c r="J561" s="220">
        <f t="shared" si="21"/>
        <v>91.200000000000017</v>
      </c>
      <c r="K561" s="44"/>
    </row>
    <row r="562" spans="1:11" ht="15.75" thickBot="1">
      <c r="A562" s="240" t="s">
        <v>60</v>
      </c>
      <c r="B562" s="250"/>
      <c r="C562" s="244">
        <f>C501+C505+C543+C561</f>
        <v>1692</v>
      </c>
      <c r="D562" s="251"/>
      <c r="E562" s="244"/>
      <c r="F562" s="220">
        <f>F501+F505+F543+F561</f>
        <v>44.951005525873519</v>
      </c>
      <c r="G562" s="221">
        <f>G501+G505+G543+G561</f>
        <v>44.329611338255617</v>
      </c>
      <c r="H562" s="220">
        <f>H501+H505+H543+H561</f>
        <v>196.23621382827713</v>
      </c>
      <c r="I562" s="221">
        <f>I501+I505+I543+I561</f>
        <v>1379.1656046336172</v>
      </c>
      <c r="J562" s="220">
        <f>J501+J505+J543+J561</f>
        <v>131.09500000000003</v>
      </c>
      <c r="K562" s="44"/>
    </row>
    <row r="563" spans="1:11">
      <c r="A563" s="229"/>
      <c r="B563" s="173"/>
      <c r="C563" s="230"/>
      <c r="D563" s="230"/>
      <c r="E563" s="230"/>
      <c r="F563" s="230"/>
      <c r="G563" s="230"/>
      <c r="H563" s="230"/>
      <c r="I563" s="230"/>
      <c r="J563" s="230"/>
      <c r="K563" s="7"/>
    </row>
    <row r="564" spans="1:11">
      <c r="A564" s="185"/>
      <c r="B564" s="118"/>
      <c r="C564" s="155"/>
      <c r="D564" s="117"/>
      <c r="E564" s="117"/>
      <c r="F564" s="127"/>
      <c r="G564" s="127"/>
      <c r="H564" s="127"/>
      <c r="I564" s="127"/>
      <c r="J564" s="127"/>
      <c r="K564" s="7"/>
    </row>
    <row r="565" spans="1:11" ht="15.75" thickBot="1">
      <c r="A565" s="80" t="s">
        <v>312</v>
      </c>
      <c r="B565" s="118"/>
      <c r="C565" s="252"/>
      <c r="D565" s="253"/>
      <c r="E565" s="165"/>
      <c r="J565" s="158"/>
      <c r="K565" s="5"/>
    </row>
    <row r="566" spans="1:11" ht="23.25" customHeight="1">
      <c r="A566" s="85" t="s">
        <v>5</v>
      </c>
      <c r="B566" s="86"/>
      <c r="C566" s="108" t="s">
        <v>6</v>
      </c>
      <c r="D566" s="90" t="s">
        <v>7</v>
      </c>
      <c r="E566" s="89" t="s">
        <v>7</v>
      </c>
      <c r="F566" s="482" t="s">
        <v>8</v>
      </c>
      <c r="G566" s="483"/>
      <c r="H566" s="484"/>
      <c r="I566" s="88" t="s">
        <v>9</v>
      </c>
      <c r="J566" s="88" t="s">
        <v>10</v>
      </c>
      <c r="K566" s="19" t="s">
        <v>62</v>
      </c>
    </row>
    <row r="567" spans="1:11" ht="15.75" thickBot="1">
      <c r="A567" s="159" t="s">
        <v>12</v>
      </c>
      <c r="B567" s="160"/>
      <c r="C567" s="161" t="s">
        <v>13</v>
      </c>
      <c r="D567" s="100" t="s">
        <v>14</v>
      </c>
      <c r="E567" s="97" t="s">
        <v>14</v>
      </c>
      <c r="F567" s="98"/>
      <c r="G567" s="99"/>
      <c r="H567" s="99"/>
      <c r="I567" s="96" t="s">
        <v>15</v>
      </c>
      <c r="J567" s="96"/>
      <c r="K567" s="47" t="s">
        <v>63</v>
      </c>
    </row>
    <row r="568" spans="1:11" ht="15.75" thickBot="1">
      <c r="A568" s="102"/>
      <c r="B568" s="103"/>
      <c r="C568" s="164"/>
      <c r="D568" s="149" t="s">
        <v>16</v>
      </c>
      <c r="E568" s="105" t="s">
        <v>17</v>
      </c>
      <c r="F568" s="105" t="s">
        <v>18</v>
      </c>
      <c r="G568" s="105" t="s">
        <v>19</v>
      </c>
      <c r="H568" s="153" t="s">
        <v>20</v>
      </c>
      <c r="I568" s="106" t="s">
        <v>21</v>
      </c>
      <c r="J568" s="106" t="s">
        <v>22</v>
      </c>
      <c r="K568" s="45"/>
    </row>
    <row r="569" spans="1:11">
      <c r="A569" s="113"/>
      <c r="B569" s="118" t="s">
        <v>23</v>
      </c>
      <c r="C569" s="108"/>
      <c r="D569" s="117"/>
      <c r="E569" s="110"/>
      <c r="F569" s="165"/>
      <c r="G569" s="110"/>
      <c r="H569" s="165"/>
      <c r="I569" s="110"/>
      <c r="J569" s="110"/>
      <c r="K569" s="34"/>
    </row>
    <row r="570" spans="1:11" ht="26.25">
      <c r="A570" s="113" t="s">
        <v>332</v>
      </c>
      <c r="B570" s="114"/>
      <c r="C570" s="115" t="s">
        <v>349</v>
      </c>
      <c r="D570" s="117"/>
      <c r="E570" s="116"/>
      <c r="F570" s="117">
        <v>5.8419999999999996</v>
      </c>
      <c r="G570" s="116">
        <v>5.65</v>
      </c>
      <c r="H570" s="117">
        <v>30.68</v>
      </c>
      <c r="I570" s="116">
        <v>213.26</v>
      </c>
      <c r="J570" s="117">
        <v>0.86</v>
      </c>
      <c r="K570" s="34" t="s">
        <v>90</v>
      </c>
    </row>
    <row r="571" spans="1:11">
      <c r="A571" s="113"/>
      <c r="B571" s="173" t="s">
        <v>91</v>
      </c>
      <c r="C571" s="115"/>
      <c r="D571" s="117">
        <v>22.5</v>
      </c>
      <c r="E571" s="116">
        <v>22.5</v>
      </c>
      <c r="F571" s="117"/>
      <c r="G571" s="116"/>
      <c r="H571" s="117"/>
      <c r="I571" s="116"/>
      <c r="J571" s="117"/>
      <c r="K571" s="34"/>
    </row>
    <row r="572" spans="1:11">
      <c r="A572" s="113"/>
      <c r="B572" s="114" t="s">
        <v>27</v>
      </c>
      <c r="C572" s="115"/>
      <c r="D572" s="117">
        <v>90</v>
      </c>
      <c r="E572" s="116">
        <v>90</v>
      </c>
      <c r="F572" s="117"/>
      <c r="G572" s="116"/>
      <c r="H572" s="117"/>
      <c r="I572" s="116"/>
      <c r="J572" s="117"/>
      <c r="K572" s="34"/>
    </row>
    <row r="573" spans="1:11">
      <c r="A573" s="113"/>
      <c r="B573" s="114" t="s">
        <v>28</v>
      </c>
      <c r="C573" s="115"/>
      <c r="D573" s="117">
        <v>68</v>
      </c>
      <c r="E573" s="116">
        <v>68</v>
      </c>
      <c r="F573" s="117"/>
      <c r="G573" s="116"/>
      <c r="H573" s="117"/>
      <c r="I573" s="116"/>
      <c r="J573" s="117"/>
      <c r="K573" s="34"/>
    </row>
    <row r="574" spans="1:11">
      <c r="A574" s="113"/>
      <c r="B574" s="114" t="s">
        <v>29</v>
      </c>
      <c r="C574" s="115"/>
      <c r="D574" s="117">
        <v>2.5</v>
      </c>
      <c r="E574" s="116">
        <v>2.5</v>
      </c>
      <c r="F574" s="117"/>
      <c r="G574" s="116"/>
      <c r="H574" s="117"/>
      <c r="I574" s="116"/>
      <c r="J574" s="117"/>
      <c r="K574" s="34"/>
    </row>
    <row r="575" spans="1:11">
      <c r="A575" s="113"/>
      <c r="B575" s="118" t="s">
        <v>225</v>
      </c>
      <c r="C575" s="115"/>
      <c r="D575" s="117">
        <v>0.5</v>
      </c>
      <c r="E575" s="116">
        <v>0.5</v>
      </c>
      <c r="F575" s="117"/>
      <c r="G575" s="116"/>
      <c r="H575" s="117"/>
      <c r="I575" s="116"/>
      <c r="J575" s="117"/>
      <c r="K575" s="34"/>
    </row>
    <row r="576" spans="1:11">
      <c r="A576" s="113"/>
      <c r="B576" s="114" t="s">
        <v>31</v>
      </c>
      <c r="C576" s="115"/>
      <c r="D576" s="117">
        <v>3</v>
      </c>
      <c r="E576" s="116">
        <v>3</v>
      </c>
      <c r="F576" s="117"/>
      <c r="G576" s="116"/>
      <c r="H576" s="117"/>
      <c r="I576" s="116"/>
      <c r="J576" s="116"/>
      <c r="K576" s="34"/>
    </row>
    <row r="577" spans="1:11">
      <c r="A577" s="113" t="s">
        <v>32</v>
      </c>
      <c r="B577" s="114"/>
      <c r="C577" s="115">
        <v>180</v>
      </c>
      <c r="D577" s="165"/>
      <c r="E577" s="111"/>
      <c r="F577" s="109">
        <v>2.8494000000000002</v>
      </c>
      <c r="G577" s="116">
        <v>2.4102000000000001</v>
      </c>
      <c r="H577" s="116">
        <v>10.35</v>
      </c>
      <c r="I577" s="109">
        <v>74.58</v>
      </c>
      <c r="J577" s="109">
        <v>1.17</v>
      </c>
      <c r="K577" s="34" t="s">
        <v>467</v>
      </c>
    </row>
    <row r="578" spans="1:11">
      <c r="A578" s="113"/>
      <c r="B578" s="114" t="s">
        <v>33</v>
      </c>
      <c r="C578" s="115"/>
      <c r="D578" s="117">
        <v>2.5</v>
      </c>
      <c r="E578" s="116">
        <v>2.5</v>
      </c>
      <c r="F578" s="117"/>
      <c r="G578" s="116"/>
      <c r="H578" s="117"/>
      <c r="I578" s="116"/>
      <c r="J578" s="116"/>
      <c r="K578" s="34"/>
    </row>
    <row r="579" spans="1:11">
      <c r="A579" s="113"/>
      <c r="B579" s="114" t="s">
        <v>29</v>
      </c>
      <c r="C579" s="115"/>
      <c r="D579" s="117">
        <v>6</v>
      </c>
      <c r="E579" s="116">
        <v>6</v>
      </c>
      <c r="F579" s="117"/>
      <c r="G579" s="116"/>
      <c r="H579" s="117"/>
      <c r="I579" s="116"/>
      <c r="J579" s="116"/>
      <c r="K579" s="34"/>
    </row>
    <row r="580" spans="1:11">
      <c r="A580" s="121"/>
      <c r="B580" s="114" t="s">
        <v>27</v>
      </c>
      <c r="C580" s="115"/>
      <c r="D580" s="117">
        <v>90</v>
      </c>
      <c r="E580" s="116">
        <v>90</v>
      </c>
      <c r="F580" s="117"/>
      <c r="G580" s="116"/>
      <c r="H580" s="117"/>
      <c r="I580" s="116"/>
      <c r="J580" s="116"/>
      <c r="K580" s="34"/>
    </row>
    <row r="581" spans="1:11">
      <c r="A581" s="121"/>
      <c r="B581" s="114" t="s">
        <v>28</v>
      </c>
      <c r="C581" s="115"/>
      <c r="D581" s="117">
        <v>108</v>
      </c>
      <c r="E581" s="116">
        <v>108</v>
      </c>
      <c r="F581" s="117"/>
      <c r="G581" s="116"/>
      <c r="H581" s="117"/>
      <c r="I581" s="116"/>
      <c r="J581" s="116"/>
      <c r="K581" s="34"/>
    </row>
    <row r="582" spans="1:11" ht="26.25">
      <c r="A582" s="113" t="s">
        <v>356</v>
      </c>
      <c r="B582" s="114"/>
      <c r="C582" s="133" t="s">
        <v>472</v>
      </c>
      <c r="D582" s="165"/>
      <c r="E582" s="111"/>
      <c r="F582" s="117">
        <v>2.41</v>
      </c>
      <c r="G582" s="116">
        <v>8.1199999999999992</v>
      </c>
      <c r="H582" s="117">
        <v>28.55</v>
      </c>
      <c r="I582" s="116">
        <v>194.6</v>
      </c>
      <c r="J582" s="116">
        <v>0.1</v>
      </c>
      <c r="K582" s="34" t="s">
        <v>473</v>
      </c>
    </row>
    <row r="583" spans="1:11">
      <c r="A583" s="113"/>
      <c r="B583" s="114" t="s">
        <v>36</v>
      </c>
      <c r="C583" s="115"/>
      <c r="D583" s="117">
        <v>30</v>
      </c>
      <c r="E583" s="116">
        <v>30</v>
      </c>
      <c r="F583" s="117"/>
      <c r="G583" s="116"/>
      <c r="H583" s="117"/>
      <c r="I583" s="116"/>
      <c r="J583" s="116">
        <v>0.1</v>
      </c>
      <c r="K583" s="34"/>
    </row>
    <row r="584" spans="1:11">
      <c r="A584" s="113"/>
      <c r="B584" s="114" t="s">
        <v>56</v>
      </c>
      <c r="C584" s="115"/>
      <c r="D584" s="117">
        <v>10</v>
      </c>
      <c r="E584" s="116">
        <v>10</v>
      </c>
      <c r="F584" s="117"/>
      <c r="G584" s="116"/>
      <c r="H584" s="117"/>
      <c r="I584" s="116"/>
      <c r="J584" s="116"/>
      <c r="K584" s="34"/>
    </row>
    <row r="585" spans="1:11" ht="15.75" thickBot="1">
      <c r="A585" s="152"/>
      <c r="B585" s="114" t="s">
        <v>257</v>
      </c>
      <c r="C585" s="115"/>
      <c r="D585" s="117">
        <v>20.399999999999999</v>
      </c>
      <c r="E585" s="116">
        <v>20</v>
      </c>
      <c r="F585" s="117"/>
      <c r="G585" s="116"/>
      <c r="H585" s="117"/>
      <c r="I585" s="116"/>
      <c r="J585" s="116"/>
      <c r="K585" s="34"/>
    </row>
    <row r="586" spans="1:11" ht="15.75" thickBot="1">
      <c r="A586" s="122" t="s">
        <v>37</v>
      </c>
      <c r="B586" s="123"/>
      <c r="C586" s="244">
        <v>423</v>
      </c>
      <c r="D586" s="349"/>
      <c r="E586" s="349"/>
      <c r="F586" s="221">
        <f>F570+F577+F582</f>
        <v>11.1014</v>
      </c>
      <c r="G586" s="221">
        <f t="shared" ref="G586:J586" si="22">G570+G577+G582</f>
        <v>16.180199999999999</v>
      </c>
      <c r="H586" s="221">
        <f t="shared" si="22"/>
        <v>69.58</v>
      </c>
      <c r="I586" s="221">
        <f t="shared" si="22"/>
        <v>482.43999999999994</v>
      </c>
      <c r="J586" s="221">
        <f t="shared" si="22"/>
        <v>2.13</v>
      </c>
      <c r="K586" s="44"/>
    </row>
    <row r="587" spans="1:11">
      <c r="A587" s="85"/>
      <c r="B587" s="107" t="s">
        <v>38</v>
      </c>
      <c r="C587" s="108"/>
      <c r="D587" s="90"/>
      <c r="E587" s="89"/>
      <c r="F587" s="90"/>
      <c r="G587" s="89"/>
      <c r="H587" s="90"/>
      <c r="I587" s="89"/>
      <c r="J587" s="89"/>
      <c r="K587" s="34"/>
    </row>
    <row r="588" spans="1:11">
      <c r="A588" s="113" t="s">
        <v>247</v>
      </c>
      <c r="B588" s="118"/>
      <c r="C588" s="115">
        <v>180</v>
      </c>
      <c r="D588" s="117">
        <v>180</v>
      </c>
      <c r="E588" s="116">
        <v>180</v>
      </c>
      <c r="F588" s="117">
        <v>0.9</v>
      </c>
      <c r="G588" s="116"/>
      <c r="H588" s="117">
        <v>18.18</v>
      </c>
      <c r="I588" s="109">
        <v>76</v>
      </c>
      <c r="J588" s="109">
        <v>3.6</v>
      </c>
      <c r="K588" s="34" t="s">
        <v>201</v>
      </c>
    </row>
    <row r="589" spans="1:11" ht="15.75" thickBot="1">
      <c r="A589" s="113" t="s">
        <v>137</v>
      </c>
      <c r="B589" s="118"/>
      <c r="C589" s="115"/>
      <c r="D589" s="117"/>
      <c r="E589" s="116"/>
      <c r="F589" s="117"/>
      <c r="G589" s="116"/>
      <c r="H589" s="117"/>
      <c r="I589" s="109"/>
      <c r="J589" s="109"/>
      <c r="K589" s="34"/>
    </row>
    <row r="590" spans="1:11" ht="15.75" thickBot="1">
      <c r="A590" s="122" t="s">
        <v>37</v>
      </c>
      <c r="B590" s="123"/>
      <c r="C590" s="244">
        <v>180</v>
      </c>
      <c r="D590" s="418"/>
      <c r="E590" s="416"/>
      <c r="F590" s="221">
        <f>F588</f>
        <v>0.9</v>
      </c>
      <c r="G590" s="221">
        <f>G588</f>
        <v>0</v>
      </c>
      <c r="H590" s="221">
        <f>H588</f>
        <v>18.18</v>
      </c>
      <c r="I590" s="221">
        <f>I588</f>
        <v>76</v>
      </c>
      <c r="J590" s="221">
        <f>J588</f>
        <v>3.6</v>
      </c>
      <c r="K590" s="44"/>
    </row>
    <row r="591" spans="1:11">
      <c r="A591" s="85"/>
      <c r="B591" s="107" t="s">
        <v>40</v>
      </c>
      <c r="C591" s="108"/>
      <c r="D591" s="254"/>
      <c r="E591" s="177"/>
      <c r="F591" s="90"/>
      <c r="G591" s="89"/>
      <c r="H591" s="90"/>
      <c r="I591" s="89"/>
      <c r="J591" s="111"/>
      <c r="K591" s="34"/>
    </row>
    <row r="592" spans="1:11" ht="26.25">
      <c r="A592" s="113" t="s">
        <v>390</v>
      </c>
      <c r="B592" s="118"/>
      <c r="C592" s="129">
        <v>50</v>
      </c>
      <c r="D592" s="116"/>
      <c r="E592" s="130"/>
      <c r="F592" s="109">
        <v>1.49</v>
      </c>
      <c r="G592" s="116">
        <v>2.59</v>
      </c>
      <c r="H592" s="116">
        <v>3.12</v>
      </c>
      <c r="I592" s="117">
        <v>41.8</v>
      </c>
      <c r="J592" s="109">
        <v>5.5</v>
      </c>
      <c r="K592" s="321" t="s">
        <v>391</v>
      </c>
    </row>
    <row r="593" spans="1:11">
      <c r="A593" s="113"/>
      <c r="B593" s="118" t="s">
        <v>392</v>
      </c>
      <c r="C593" s="129"/>
      <c r="D593" s="116">
        <v>80.16</v>
      </c>
      <c r="E593" s="130">
        <v>48</v>
      </c>
      <c r="F593" s="109"/>
      <c r="G593" s="116"/>
      <c r="H593" s="116"/>
      <c r="I593" s="117"/>
      <c r="J593" s="109"/>
      <c r="K593" s="321"/>
    </row>
    <row r="594" spans="1:11">
      <c r="A594" s="113"/>
      <c r="B594" s="118" t="s">
        <v>135</v>
      </c>
      <c r="C594" s="129"/>
      <c r="D594" s="116">
        <v>2.5</v>
      </c>
      <c r="E594" s="130">
        <v>2.5</v>
      </c>
      <c r="F594" s="109"/>
      <c r="G594" s="116"/>
      <c r="H594" s="116"/>
      <c r="I594" s="117"/>
      <c r="J594" s="109"/>
      <c r="K594" s="321"/>
    </row>
    <row r="595" spans="1:11" ht="26.25">
      <c r="A595" s="217" t="s">
        <v>357</v>
      </c>
      <c r="B595" s="114"/>
      <c r="C595" s="133" t="s">
        <v>84</v>
      </c>
      <c r="D595" s="179"/>
      <c r="E595" s="255"/>
      <c r="F595" s="256">
        <v>4.0252517985611513</v>
      </c>
      <c r="G595" s="257">
        <v>3.8901726618705044</v>
      </c>
      <c r="H595" s="256">
        <v>22.170690647482001</v>
      </c>
      <c r="I595" s="257">
        <v>148.214388489209</v>
      </c>
      <c r="J595" s="256">
        <v>8.8699999999999992</v>
      </c>
      <c r="K595" s="34" t="s">
        <v>354</v>
      </c>
    </row>
    <row r="596" spans="1:11">
      <c r="A596" s="113"/>
      <c r="B596" s="114" t="s">
        <v>139</v>
      </c>
      <c r="C596" s="133"/>
      <c r="D596" s="132">
        <v>106.6</v>
      </c>
      <c r="E596" s="129">
        <v>80</v>
      </c>
      <c r="F596" s="116"/>
      <c r="G596" s="117"/>
      <c r="H596" s="116"/>
      <c r="I596" s="117"/>
      <c r="J596" s="111"/>
      <c r="K596" s="34"/>
    </row>
    <row r="597" spans="1:11">
      <c r="A597" s="113"/>
      <c r="B597" s="114" t="s">
        <v>46</v>
      </c>
      <c r="C597" s="133"/>
      <c r="D597" s="132">
        <v>10</v>
      </c>
      <c r="E597" s="109">
        <v>8</v>
      </c>
      <c r="F597" s="116"/>
      <c r="G597" s="117"/>
      <c r="H597" s="116"/>
      <c r="I597" s="117"/>
      <c r="J597" s="111"/>
      <c r="K597" s="34"/>
    </row>
    <row r="598" spans="1:11">
      <c r="A598" s="113"/>
      <c r="B598" s="114" t="s">
        <v>41</v>
      </c>
      <c r="C598" s="133"/>
      <c r="D598" s="132">
        <v>9.6</v>
      </c>
      <c r="E598" s="109">
        <v>8</v>
      </c>
      <c r="F598" s="116"/>
      <c r="G598" s="117"/>
      <c r="H598" s="116"/>
      <c r="I598" s="117"/>
      <c r="J598" s="111"/>
      <c r="K598" s="34"/>
    </row>
    <row r="599" spans="1:11">
      <c r="A599" s="113"/>
      <c r="B599" s="114" t="s">
        <v>47</v>
      </c>
      <c r="C599" s="133"/>
      <c r="D599" s="132">
        <v>2</v>
      </c>
      <c r="E599" s="129">
        <v>2</v>
      </c>
      <c r="F599" s="116"/>
      <c r="G599" s="117"/>
      <c r="H599" s="116"/>
      <c r="I599" s="117"/>
      <c r="J599" s="111"/>
      <c r="K599" s="34"/>
    </row>
    <row r="600" spans="1:11">
      <c r="A600" s="113"/>
      <c r="B600" s="118" t="s">
        <v>225</v>
      </c>
      <c r="C600" s="133"/>
      <c r="D600" s="132">
        <v>0.2</v>
      </c>
      <c r="E600" s="129">
        <v>0.2</v>
      </c>
      <c r="F600" s="116"/>
      <c r="G600" s="117"/>
      <c r="H600" s="116"/>
      <c r="I600" s="117"/>
      <c r="J600" s="111"/>
      <c r="K600" s="34"/>
    </row>
    <row r="601" spans="1:11">
      <c r="A601" s="113"/>
      <c r="B601" s="114" t="s">
        <v>64</v>
      </c>
      <c r="C601" s="133"/>
      <c r="D601" s="132">
        <v>130</v>
      </c>
      <c r="E601" s="129">
        <v>130</v>
      </c>
      <c r="F601" s="116"/>
      <c r="G601" s="117"/>
      <c r="H601" s="116"/>
      <c r="I601" s="117"/>
      <c r="J601" s="111"/>
      <c r="K601" s="34"/>
    </row>
    <row r="602" spans="1:11">
      <c r="A602" s="113"/>
      <c r="B602" s="114" t="s">
        <v>277</v>
      </c>
      <c r="C602" s="133"/>
      <c r="D602" s="179">
        <v>24.3</v>
      </c>
      <c r="E602" s="115">
        <v>23</v>
      </c>
      <c r="F602" s="117"/>
      <c r="G602" s="116"/>
      <c r="H602" s="117"/>
      <c r="I602" s="116"/>
      <c r="J602" s="116"/>
      <c r="K602" s="34"/>
    </row>
    <row r="603" spans="1:11">
      <c r="A603" s="113"/>
      <c r="B603" s="114" t="s">
        <v>195</v>
      </c>
      <c r="C603" s="115"/>
      <c r="D603" s="117"/>
      <c r="E603" s="116">
        <v>10</v>
      </c>
      <c r="F603" s="117"/>
      <c r="G603" s="116"/>
      <c r="H603" s="117"/>
      <c r="I603" s="116"/>
      <c r="J603" s="111"/>
      <c r="K603" s="34"/>
    </row>
    <row r="604" spans="1:11" ht="26.25">
      <c r="A604" s="151" t="s">
        <v>367</v>
      </c>
      <c r="B604" s="114"/>
      <c r="C604" s="115" t="s">
        <v>365</v>
      </c>
      <c r="D604" s="117"/>
      <c r="E604" s="116"/>
      <c r="F604" s="117">
        <v>11.38</v>
      </c>
      <c r="G604" s="116">
        <v>16.32</v>
      </c>
      <c r="H604" s="117">
        <v>26.59</v>
      </c>
      <c r="I604" s="116">
        <v>267.3</v>
      </c>
      <c r="J604" s="116">
        <v>19.48</v>
      </c>
      <c r="K604" s="34" t="s">
        <v>267</v>
      </c>
    </row>
    <row r="605" spans="1:11">
      <c r="A605" s="151"/>
      <c r="B605" s="114" t="s">
        <v>327</v>
      </c>
      <c r="C605" s="115"/>
      <c r="D605" s="117">
        <v>65.3</v>
      </c>
      <c r="E605" s="116">
        <v>62.5</v>
      </c>
      <c r="F605" s="117"/>
      <c r="G605" s="116"/>
      <c r="H605" s="117"/>
      <c r="I605" s="116"/>
      <c r="J605" s="116"/>
      <c r="K605" s="34"/>
    </row>
    <row r="606" spans="1:11">
      <c r="A606" s="151"/>
      <c r="B606" s="114" t="s">
        <v>447</v>
      </c>
      <c r="C606" s="115"/>
      <c r="D606" s="117">
        <v>65.599999999999994</v>
      </c>
      <c r="E606" s="116">
        <v>62.5</v>
      </c>
      <c r="F606" s="117"/>
      <c r="G606" s="116"/>
      <c r="H606" s="117"/>
      <c r="I606" s="116"/>
      <c r="J606" s="116"/>
      <c r="K606" s="34"/>
    </row>
    <row r="607" spans="1:11">
      <c r="A607" s="151"/>
      <c r="B607" s="114" t="s">
        <v>47</v>
      </c>
      <c r="C607" s="115"/>
      <c r="D607" s="117">
        <v>2.5</v>
      </c>
      <c r="E607" s="116">
        <v>2.5</v>
      </c>
      <c r="F607" s="117"/>
      <c r="G607" s="116"/>
      <c r="H607" s="117"/>
      <c r="I607" s="116"/>
      <c r="J607" s="116"/>
      <c r="K607" s="34"/>
    </row>
    <row r="608" spans="1:11">
      <c r="A608" s="151"/>
      <c r="B608" s="114" t="s">
        <v>160</v>
      </c>
      <c r="C608" s="115"/>
      <c r="D608" s="117"/>
      <c r="E608" s="116">
        <v>50</v>
      </c>
      <c r="F608" s="117"/>
      <c r="G608" s="116"/>
      <c r="H608" s="117"/>
      <c r="I608" s="116"/>
      <c r="J608" s="116"/>
      <c r="K608" s="34"/>
    </row>
    <row r="609" spans="1:11">
      <c r="A609" s="151"/>
      <c r="B609" s="173" t="s">
        <v>139</v>
      </c>
      <c r="C609" s="115"/>
      <c r="D609" s="117">
        <v>116.9</v>
      </c>
      <c r="E609" s="116">
        <v>70</v>
      </c>
      <c r="F609" s="117"/>
      <c r="G609" s="116"/>
      <c r="H609" s="117"/>
      <c r="I609" s="116"/>
      <c r="J609" s="116"/>
      <c r="K609" s="34"/>
    </row>
    <row r="610" spans="1:11">
      <c r="A610" s="151"/>
      <c r="B610" s="173" t="s">
        <v>79</v>
      </c>
      <c r="C610" s="115"/>
      <c r="D610" s="117">
        <v>31.92</v>
      </c>
      <c r="E610" s="116">
        <v>24</v>
      </c>
      <c r="F610" s="117"/>
      <c r="G610" s="116"/>
      <c r="H610" s="117"/>
      <c r="I610" s="116"/>
      <c r="J610" s="116"/>
      <c r="K610" s="34"/>
    </row>
    <row r="611" spans="1:11">
      <c r="A611" s="151"/>
      <c r="B611" s="114" t="s">
        <v>271</v>
      </c>
      <c r="C611" s="115"/>
      <c r="D611" s="117"/>
      <c r="E611" s="116">
        <v>22</v>
      </c>
      <c r="F611" s="117"/>
      <c r="G611" s="116"/>
      <c r="H611" s="117"/>
      <c r="I611" s="116"/>
      <c r="J611" s="116"/>
      <c r="K611" s="34"/>
    </row>
    <row r="612" spans="1:11">
      <c r="A612" s="151"/>
      <c r="B612" s="114" t="s">
        <v>41</v>
      </c>
      <c r="C612" s="115"/>
      <c r="D612" s="117">
        <v>24</v>
      </c>
      <c r="E612" s="116">
        <v>20</v>
      </c>
      <c r="F612" s="117"/>
      <c r="G612" s="116"/>
      <c r="H612" s="117"/>
      <c r="I612" s="116"/>
      <c r="J612" s="116"/>
      <c r="K612" s="34"/>
    </row>
    <row r="613" spans="1:11">
      <c r="A613" s="151"/>
      <c r="B613" s="114" t="s">
        <v>161</v>
      </c>
      <c r="C613" s="115"/>
      <c r="D613" s="117"/>
      <c r="E613" s="116">
        <v>16</v>
      </c>
      <c r="F613" s="117"/>
      <c r="G613" s="116"/>
      <c r="H613" s="117"/>
      <c r="I613" s="116"/>
      <c r="J613" s="116"/>
      <c r="K613" s="34"/>
    </row>
    <row r="614" spans="1:11">
      <c r="A614" s="151"/>
      <c r="B614" s="114" t="s">
        <v>224</v>
      </c>
      <c r="C614" s="115"/>
      <c r="D614" s="117">
        <v>21</v>
      </c>
      <c r="E614" s="116">
        <v>17</v>
      </c>
      <c r="F614" s="117"/>
      <c r="G614" s="116"/>
      <c r="H614" s="117"/>
      <c r="I614" s="116"/>
      <c r="J614" s="116"/>
      <c r="K614" s="34"/>
    </row>
    <row r="615" spans="1:11">
      <c r="A615" s="151"/>
      <c r="B615" s="118" t="s">
        <v>226</v>
      </c>
      <c r="C615" s="115"/>
      <c r="D615" s="117"/>
      <c r="E615" s="116">
        <v>15</v>
      </c>
      <c r="F615" s="117"/>
      <c r="G615" s="116"/>
      <c r="H615" s="117"/>
      <c r="I615" s="116"/>
      <c r="J615" s="111"/>
      <c r="K615" s="34"/>
    </row>
    <row r="616" spans="1:11">
      <c r="A616" s="151"/>
      <c r="B616" s="114" t="s">
        <v>269</v>
      </c>
      <c r="C616" s="115"/>
      <c r="D616" s="117">
        <v>0.8</v>
      </c>
      <c r="E616" s="116">
        <v>0.8</v>
      </c>
      <c r="F616" s="117"/>
      <c r="G616" s="116"/>
      <c r="H616" s="117"/>
      <c r="I616" s="116"/>
      <c r="J616" s="111"/>
      <c r="K616" s="34"/>
    </row>
    <row r="617" spans="1:11">
      <c r="A617" s="151"/>
      <c r="B617" s="114" t="s">
        <v>47</v>
      </c>
      <c r="C617" s="115"/>
      <c r="D617" s="117">
        <v>5</v>
      </c>
      <c r="E617" s="116">
        <v>5</v>
      </c>
      <c r="F617" s="117"/>
      <c r="G617" s="116"/>
      <c r="H617" s="117"/>
      <c r="I617" s="116"/>
      <c r="J617" s="111"/>
      <c r="K617" s="34"/>
    </row>
    <row r="618" spans="1:11" ht="23.25">
      <c r="A618" s="151"/>
      <c r="B618" s="114" t="s">
        <v>272</v>
      </c>
      <c r="C618" s="115"/>
      <c r="D618" s="117"/>
      <c r="E618" s="116"/>
      <c r="F618" s="117"/>
      <c r="G618" s="116"/>
      <c r="H618" s="117"/>
      <c r="I618" s="116"/>
      <c r="J618" s="111"/>
      <c r="K618" s="34" t="s">
        <v>268</v>
      </c>
    </row>
    <row r="619" spans="1:11">
      <c r="A619" s="151"/>
      <c r="B619" s="114" t="s">
        <v>64</v>
      </c>
      <c r="C619" s="115"/>
      <c r="D619" s="117">
        <v>40</v>
      </c>
      <c r="E619" s="116">
        <v>40</v>
      </c>
      <c r="F619" s="117"/>
      <c r="G619" s="116"/>
      <c r="H619" s="117"/>
      <c r="I619" s="116"/>
      <c r="J619" s="111"/>
      <c r="K619" s="49"/>
    </row>
    <row r="620" spans="1:11">
      <c r="A620" s="151"/>
      <c r="B620" s="114" t="s">
        <v>31</v>
      </c>
      <c r="C620" s="115"/>
      <c r="D620" s="117">
        <v>1.8</v>
      </c>
      <c r="E620" s="116">
        <v>1.8</v>
      </c>
      <c r="F620" s="117"/>
      <c r="G620" s="116"/>
      <c r="H620" s="117"/>
      <c r="I620" s="116"/>
      <c r="J620" s="111"/>
      <c r="K620" s="49"/>
    </row>
    <row r="621" spans="1:11">
      <c r="A621" s="151"/>
      <c r="B621" s="114" t="s">
        <v>52</v>
      </c>
      <c r="C621" s="115"/>
      <c r="D621" s="117">
        <v>1.8</v>
      </c>
      <c r="E621" s="116">
        <v>1.8</v>
      </c>
      <c r="F621" s="117"/>
      <c r="G621" s="116"/>
      <c r="H621" s="117"/>
      <c r="I621" s="116"/>
      <c r="J621" s="116"/>
      <c r="K621" s="34"/>
    </row>
    <row r="622" spans="1:11">
      <c r="A622" s="151"/>
      <c r="B622" s="114" t="s">
        <v>46</v>
      </c>
      <c r="C622" s="115"/>
      <c r="D622" s="117">
        <v>3.2</v>
      </c>
      <c r="E622" s="116">
        <v>2.4</v>
      </c>
      <c r="F622" s="117"/>
      <c r="G622" s="116"/>
      <c r="H622" s="117"/>
      <c r="I622" s="116"/>
      <c r="J622" s="111"/>
      <c r="K622" s="34"/>
    </row>
    <row r="623" spans="1:11">
      <c r="A623" s="151"/>
      <c r="B623" s="114" t="s">
        <v>41</v>
      </c>
      <c r="C623" s="115"/>
      <c r="D623" s="117">
        <v>1.44</v>
      </c>
      <c r="E623" s="116">
        <v>1.2</v>
      </c>
      <c r="F623" s="117"/>
      <c r="G623" s="116"/>
      <c r="H623" s="117"/>
      <c r="I623" s="116"/>
      <c r="J623" s="111"/>
      <c r="K623" s="34"/>
    </row>
    <row r="624" spans="1:11">
      <c r="A624" s="151"/>
      <c r="B624" s="118" t="s">
        <v>151</v>
      </c>
      <c r="C624" s="115"/>
      <c r="D624" s="117">
        <v>2.4</v>
      </c>
      <c r="E624" s="116">
        <v>2.4</v>
      </c>
      <c r="F624" s="117"/>
      <c r="G624" s="116"/>
      <c r="H624" s="117"/>
      <c r="I624" s="116"/>
      <c r="J624" s="111"/>
      <c r="K624" s="34"/>
    </row>
    <row r="625" spans="1:11">
      <c r="A625" s="258"/>
      <c r="B625" s="114" t="s">
        <v>31</v>
      </c>
      <c r="C625" s="136"/>
      <c r="D625" s="117">
        <v>0.6</v>
      </c>
      <c r="E625" s="116">
        <v>0.6</v>
      </c>
      <c r="F625" s="165"/>
      <c r="G625" s="111"/>
      <c r="H625" s="165"/>
      <c r="I625" s="111"/>
      <c r="J625" s="111"/>
      <c r="K625" s="34"/>
    </row>
    <row r="626" spans="1:11">
      <c r="A626" s="258"/>
      <c r="B626" s="114" t="s">
        <v>59</v>
      </c>
      <c r="C626" s="115"/>
      <c r="D626" s="117">
        <v>0.4</v>
      </c>
      <c r="E626" s="116">
        <v>0.4</v>
      </c>
      <c r="F626" s="165"/>
      <c r="G626" s="111"/>
      <c r="H626" s="165"/>
      <c r="I626" s="111"/>
      <c r="J626" s="111"/>
      <c r="K626" s="34"/>
    </row>
    <row r="627" spans="1:11">
      <c r="A627" s="258"/>
      <c r="B627" s="114" t="s">
        <v>269</v>
      </c>
      <c r="C627" s="115"/>
      <c r="D627" s="117">
        <v>0.4</v>
      </c>
      <c r="E627" s="116">
        <v>0.4</v>
      </c>
      <c r="F627" s="165"/>
      <c r="G627" s="111"/>
      <c r="H627" s="165"/>
      <c r="I627" s="111"/>
      <c r="J627" s="111"/>
      <c r="K627" s="34"/>
    </row>
    <row r="628" spans="1:11">
      <c r="A628" s="258"/>
      <c r="B628" s="114" t="s">
        <v>83</v>
      </c>
      <c r="C628" s="136"/>
      <c r="D628" s="117"/>
      <c r="E628" s="116">
        <v>40</v>
      </c>
      <c r="F628" s="165"/>
      <c r="G628" s="111"/>
      <c r="H628" s="165"/>
      <c r="I628" s="111"/>
      <c r="J628" s="111"/>
      <c r="K628" s="34"/>
    </row>
    <row r="629" spans="1:11">
      <c r="A629" s="258"/>
      <c r="B629" s="114" t="s">
        <v>366</v>
      </c>
      <c r="C629" s="136"/>
      <c r="D629" s="117"/>
      <c r="E629" s="116">
        <v>200</v>
      </c>
      <c r="F629" s="165"/>
      <c r="G629" s="111"/>
      <c r="H629" s="165"/>
      <c r="I629" s="111"/>
      <c r="J629" s="111"/>
      <c r="K629" s="34"/>
    </row>
    <row r="630" spans="1:11" ht="25.5">
      <c r="A630" s="202" t="s">
        <v>459</v>
      </c>
      <c r="B630" s="114"/>
      <c r="C630" s="115">
        <v>180</v>
      </c>
      <c r="D630" s="117"/>
      <c r="E630" s="109"/>
      <c r="F630" s="109">
        <v>0.1360544217687075</v>
      </c>
      <c r="G630" s="116">
        <v>0.1360544217687075</v>
      </c>
      <c r="H630" s="117">
        <v>9.3201359728054385</v>
      </c>
      <c r="I630" s="259">
        <v>39.921607515231642</v>
      </c>
      <c r="J630" s="132">
        <v>3.4</v>
      </c>
      <c r="K630" s="408" t="s">
        <v>460</v>
      </c>
    </row>
    <row r="631" spans="1:11">
      <c r="A631" s="197"/>
      <c r="B631" s="114" t="s">
        <v>398</v>
      </c>
      <c r="C631" s="115"/>
      <c r="D631" s="117">
        <v>34.200000000000003</v>
      </c>
      <c r="E631" s="109">
        <v>30</v>
      </c>
      <c r="F631" s="129"/>
      <c r="G631" s="115"/>
      <c r="H631" s="132"/>
      <c r="I631" s="259"/>
      <c r="J631" s="132"/>
      <c r="K631" s="321"/>
    </row>
    <row r="632" spans="1:11">
      <c r="A632" s="197"/>
      <c r="B632" s="114" t="s">
        <v>74</v>
      </c>
      <c r="C632" s="115"/>
      <c r="D632" s="117">
        <v>6.66</v>
      </c>
      <c r="E632" s="109">
        <v>6</v>
      </c>
      <c r="F632" s="129"/>
      <c r="G632" s="115"/>
      <c r="H632" s="132"/>
      <c r="I632" s="259"/>
      <c r="J632" s="132"/>
      <c r="K632" s="321"/>
    </row>
    <row r="633" spans="1:11">
      <c r="A633" s="197"/>
      <c r="B633" s="167" t="s">
        <v>29</v>
      </c>
      <c r="C633" s="115"/>
      <c r="D633" s="117">
        <v>6</v>
      </c>
      <c r="E633" s="109">
        <v>6</v>
      </c>
      <c r="F633" s="129"/>
      <c r="G633" s="115"/>
      <c r="H633" s="132"/>
      <c r="I633" s="259"/>
      <c r="J633" s="132"/>
      <c r="K633" s="321"/>
    </row>
    <row r="634" spans="1:11">
      <c r="A634" s="197"/>
      <c r="B634" s="114" t="s">
        <v>64</v>
      </c>
      <c r="C634" s="115"/>
      <c r="D634" s="117">
        <v>183</v>
      </c>
      <c r="E634" s="109">
        <v>183</v>
      </c>
      <c r="F634" s="129"/>
      <c r="G634" s="115"/>
      <c r="H634" s="132"/>
      <c r="I634" s="259"/>
      <c r="J634" s="132"/>
      <c r="K634" s="321"/>
    </row>
    <row r="635" spans="1:11" ht="23.25">
      <c r="A635" s="152" t="s">
        <v>203</v>
      </c>
      <c r="B635" s="114"/>
      <c r="C635" s="115">
        <v>20</v>
      </c>
      <c r="D635" s="117">
        <v>20</v>
      </c>
      <c r="E635" s="116">
        <v>20</v>
      </c>
      <c r="F635" s="132">
        <v>1.52</v>
      </c>
      <c r="G635" s="115">
        <v>0.16</v>
      </c>
      <c r="H635" s="132">
        <v>9.84</v>
      </c>
      <c r="I635" s="259">
        <v>47</v>
      </c>
      <c r="J635" s="132">
        <v>0</v>
      </c>
      <c r="K635" s="34" t="s">
        <v>212</v>
      </c>
    </row>
    <row r="636" spans="1:11" ht="24" thickBot="1">
      <c r="A636" s="102" t="s">
        <v>265</v>
      </c>
      <c r="B636" s="103"/>
      <c r="C636" s="164">
        <v>35</v>
      </c>
      <c r="D636" s="148">
        <v>35</v>
      </c>
      <c r="E636" s="145">
        <v>35</v>
      </c>
      <c r="F636" s="148">
        <v>2.3076923076923075</v>
      </c>
      <c r="G636" s="145">
        <v>0.41958041958041958</v>
      </c>
      <c r="H636" s="148">
        <v>13.846153846153847</v>
      </c>
      <c r="I636" s="145">
        <v>69.230769230769241</v>
      </c>
      <c r="J636" s="145"/>
      <c r="K636" s="45" t="s">
        <v>211</v>
      </c>
    </row>
    <row r="637" spans="1:11" ht="15.75" thickBot="1">
      <c r="A637" s="122" t="s">
        <v>37</v>
      </c>
      <c r="B637" s="123"/>
      <c r="C637" s="244">
        <v>675</v>
      </c>
      <c r="D637" s="348"/>
      <c r="E637" s="349"/>
      <c r="F637" s="323">
        <f>F592+F595+F604+F630+F635+F636</f>
        <v>20.858998528022166</v>
      </c>
      <c r="G637" s="323">
        <f t="shared" ref="G637:J637" si="23">G592+G595+G604+G630+G635+G636</f>
        <v>23.515807503219634</v>
      </c>
      <c r="H637" s="323">
        <f t="shared" si="23"/>
        <v>84.886980466441287</v>
      </c>
      <c r="I637" s="323">
        <f>I592+I595+I604+I630+I635+I636</f>
        <v>613.46676523521</v>
      </c>
      <c r="J637" s="323">
        <f t="shared" si="23"/>
        <v>37.25</v>
      </c>
      <c r="K637" s="10"/>
    </row>
    <row r="638" spans="1:11">
      <c r="A638" s="152"/>
      <c r="B638" s="260" t="s">
        <v>380</v>
      </c>
      <c r="C638" s="115"/>
      <c r="D638" s="118"/>
      <c r="E638" s="116"/>
      <c r="F638" s="117"/>
      <c r="G638" s="116"/>
      <c r="H638" s="117"/>
      <c r="I638" s="116"/>
      <c r="J638" s="111"/>
      <c r="K638" s="49"/>
    </row>
    <row r="639" spans="1:11" ht="23.25">
      <c r="A639" s="113" t="s">
        <v>164</v>
      </c>
      <c r="B639" s="114"/>
      <c r="C639" s="115" t="s">
        <v>349</v>
      </c>
      <c r="D639" s="117"/>
      <c r="E639" s="116"/>
      <c r="F639" s="117">
        <v>5.22</v>
      </c>
      <c r="G639" s="116">
        <v>4.5</v>
      </c>
      <c r="H639" s="117">
        <v>10.17</v>
      </c>
      <c r="I639" s="116">
        <v>101.97</v>
      </c>
      <c r="J639" s="116">
        <v>1.26</v>
      </c>
      <c r="K639" s="34" t="s">
        <v>146</v>
      </c>
    </row>
    <row r="640" spans="1:11" ht="26.25">
      <c r="A640" s="113" t="s">
        <v>436</v>
      </c>
      <c r="B640" s="151" t="s">
        <v>173</v>
      </c>
      <c r="C640" s="115"/>
      <c r="D640" s="117">
        <v>185</v>
      </c>
      <c r="E640" s="116">
        <v>180</v>
      </c>
      <c r="F640" s="117"/>
      <c r="G640" s="116"/>
      <c r="H640" s="117"/>
      <c r="I640" s="116"/>
      <c r="J640" s="116"/>
      <c r="K640" s="34"/>
    </row>
    <row r="641" spans="1:11">
      <c r="A641" s="113"/>
      <c r="B641" s="114" t="s">
        <v>59</v>
      </c>
      <c r="C641" s="115"/>
      <c r="D641" s="117">
        <v>3</v>
      </c>
      <c r="E641" s="116">
        <v>3</v>
      </c>
      <c r="F641" s="117"/>
      <c r="G641" s="116"/>
      <c r="H641" s="117"/>
      <c r="I641" s="116"/>
      <c r="J641" s="117"/>
      <c r="K641" s="34"/>
    </row>
    <row r="642" spans="1:11" ht="31.5" customHeight="1">
      <c r="A642" s="113" t="s">
        <v>242</v>
      </c>
      <c r="B642" s="152"/>
      <c r="C642" s="195">
        <v>75</v>
      </c>
      <c r="D642" s="141"/>
      <c r="E642" s="142"/>
      <c r="F642" s="141">
        <v>7.83</v>
      </c>
      <c r="G642" s="142">
        <v>8.7200000000000006</v>
      </c>
      <c r="H642" s="141">
        <v>40.83</v>
      </c>
      <c r="I642" s="142">
        <v>265.5</v>
      </c>
      <c r="J642" s="141">
        <v>0.26</v>
      </c>
      <c r="K642" s="43" t="s">
        <v>245</v>
      </c>
    </row>
    <row r="643" spans="1:11">
      <c r="A643" s="113"/>
      <c r="B643" s="114" t="s">
        <v>92</v>
      </c>
      <c r="C643" s="115"/>
      <c r="D643" s="117">
        <v>46.5</v>
      </c>
      <c r="E643" s="116">
        <v>46.5</v>
      </c>
      <c r="F643" s="117"/>
      <c r="G643" s="116"/>
      <c r="H643" s="117"/>
      <c r="I643" s="116"/>
      <c r="J643" s="117"/>
      <c r="K643" s="34"/>
    </row>
    <row r="644" spans="1:11">
      <c r="A644" s="113"/>
      <c r="B644" s="114" t="s">
        <v>152</v>
      </c>
      <c r="C644" s="115"/>
      <c r="D644" s="117">
        <v>1.5</v>
      </c>
      <c r="E644" s="116">
        <v>1.5</v>
      </c>
      <c r="F644" s="117"/>
      <c r="G644" s="116"/>
      <c r="H644" s="117"/>
      <c r="I644" s="116"/>
      <c r="J644" s="117"/>
      <c r="K644" s="34"/>
    </row>
    <row r="645" spans="1:11">
      <c r="A645" s="113"/>
      <c r="B645" s="114" t="s">
        <v>231</v>
      </c>
      <c r="C645" s="115"/>
      <c r="D645" s="117">
        <v>4.5</v>
      </c>
      <c r="E645" s="116">
        <v>3.75</v>
      </c>
      <c r="F645" s="117"/>
      <c r="G645" s="116"/>
      <c r="H645" s="117"/>
      <c r="I645" s="116"/>
      <c r="J645" s="117"/>
      <c r="K645" s="34"/>
    </row>
    <row r="646" spans="1:11">
      <c r="A646" s="113"/>
      <c r="B646" s="114" t="s">
        <v>31</v>
      </c>
      <c r="C646" s="115"/>
      <c r="D646" s="117">
        <v>3.75</v>
      </c>
      <c r="E646" s="116">
        <v>3.75</v>
      </c>
      <c r="F646" s="117"/>
      <c r="G646" s="116"/>
      <c r="H646" s="117"/>
      <c r="I646" s="116"/>
      <c r="J646" s="117"/>
      <c r="K646" s="34"/>
    </row>
    <row r="647" spans="1:11">
      <c r="A647" s="113"/>
      <c r="B647" s="114" t="s">
        <v>174</v>
      </c>
      <c r="C647" s="115"/>
      <c r="D647" s="117">
        <v>18.75</v>
      </c>
      <c r="E647" s="116">
        <v>18.75</v>
      </c>
      <c r="F647" s="117"/>
      <c r="G647" s="116"/>
      <c r="H647" s="117"/>
      <c r="I647" s="116"/>
      <c r="J647" s="117"/>
      <c r="K647" s="34"/>
    </row>
    <row r="648" spans="1:11">
      <c r="A648" s="113"/>
      <c r="B648" s="114" t="s">
        <v>59</v>
      </c>
      <c r="C648" s="115"/>
      <c r="D648" s="117">
        <v>1.5</v>
      </c>
      <c r="E648" s="116">
        <v>1.5</v>
      </c>
      <c r="F648" s="117"/>
      <c r="G648" s="116"/>
      <c r="H648" s="117"/>
      <c r="I648" s="116"/>
      <c r="J648" s="117"/>
      <c r="K648" s="34"/>
    </row>
    <row r="649" spans="1:11">
      <c r="A649" s="113"/>
      <c r="B649" s="114" t="s">
        <v>93</v>
      </c>
      <c r="C649" s="115"/>
      <c r="D649" s="117">
        <v>0.6</v>
      </c>
      <c r="E649" s="116">
        <v>0.6</v>
      </c>
      <c r="F649" s="117"/>
      <c r="G649" s="116"/>
      <c r="H649" s="117"/>
      <c r="I649" s="116"/>
      <c r="J649" s="117"/>
      <c r="K649" s="34"/>
    </row>
    <row r="650" spans="1:11">
      <c r="A650" s="113"/>
      <c r="B650" s="114" t="s">
        <v>225</v>
      </c>
      <c r="C650" s="115"/>
      <c r="D650" s="117">
        <v>0.6</v>
      </c>
      <c r="E650" s="116">
        <v>0.6</v>
      </c>
      <c r="F650" s="117"/>
      <c r="G650" s="116"/>
      <c r="H650" s="117"/>
      <c r="I650" s="116"/>
      <c r="J650" s="117"/>
      <c r="K650" s="34"/>
    </row>
    <row r="651" spans="1:11">
      <c r="A651" s="113"/>
      <c r="B651" s="118" t="s">
        <v>156</v>
      </c>
      <c r="C651" s="115"/>
      <c r="D651" s="117"/>
      <c r="E651" s="116">
        <v>75</v>
      </c>
      <c r="F651" s="117"/>
      <c r="G651" s="116"/>
      <c r="H651" s="117"/>
      <c r="I651" s="116"/>
      <c r="J651" s="117"/>
      <c r="K651" s="34"/>
    </row>
    <row r="652" spans="1:11">
      <c r="A652" s="113"/>
      <c r="B652" s="114" t="s">
        <v>243</v>
      </c>
      <c r="C652" s="115"/>
      <c r="D652" s="117"/>
      <c r="E652" s="116"/>
      <c r="F652" s="117"/>
      <c r="G652" s="116"/>
      <c r="H652" s="117"/>
      <c r="I652" s="116"/>
      <c r="J652" s="117"/>
      <c r="K652" s="34"/>
    </row>
    <row r="653" spans="1:11">
      <c r="A653" s="113"/>
      <c r="B653" s="114" t="s">
        <v>59</v>
      </c>
      <c r="C653" s="115"/>
      <c r="D653" s="117">
        <v>7.5</v>
      </c>
      <c r="E653" s="116">
        <v>7.5</v>
      </c>
      <c r="F653" s="117"/>
      <c r="G653" s="116"/>
      <c r="H653" s="117"/>
      <c r="I653" s="116"/>
      <c r="J653" s="117"/>
      <c r="K653" s="34"/>
    </row>
    <row r="654" spans="1:11">
      <c r="A654" s="113"/>
      <c r="B654" s="114" t="s">
        <v>31</v>
      </c>
      <c r="C654" s="115"/>
      <c r="D654" s="117">
        <v>3.75</v>
      </c>
      <c r="E654" s="116">
        <v>3.75</v>
      </c>
      <c r="F654" s="117"/>
      <c r="G654" s="116"/>
      <c r="H654" s="117"/>
      <c r="I654" s="116"/>
      <c r="J654" s="117"/>
      <c r="K654" s="34"/>
    </row>
    <row r="655" spans="1:11">
      <c r="A655" s="113"/>
      <c r="B655" s="151" t="s">
        <v>50</v>
      </c>
      <c r="C655" s="115"/>
      <c r="D655" s="117"/>
      <c r="E655" s="116">
        <v>86.2</v>
      </c>
      <c r="F655" s="117"/>
      <c r="G655" s="116"/>
      <c r="H655" s="117"/>
      <c r="I655" s="116"/>
      <c r="J655" s="117"/>
      <c r="K655" s="34"/>
    </row>
    <row r="656" spans="1:11">
      <c r="A656" s="113"/>
      <c r="B656" s="114" t="s">
        <v>241</v>
      </c>
      <c r="C656" s="115"/>
      <c r="D656" s="117">
        <v>1.2</v>
      </c>
      <c r="E656" s="116">
        <v>1</v>
      </c>
      <c r="F656" s="117"/>
      <c r="G656" s="116"/>
      <c r="H656" s="117"/>
      <c r="I656" s="116"/>
      <c r="J656" s="117"/>
      <c r="K656" s="34"/>
    </row>
    <row r="657" spans="1:11" ht="26.25">
      <c r="A657" s="113"/>
      <c r="B657" s="114" t="s">
        <v>157</v>
      </c>
      <c r="C657" s="115"/>
      <c r="D657" s="117">
        <v>0.2</v>
      </c>
      <c r="E657" s="116">
        <v>0.2</v>
      </c>
      <c r="F657" s="117" t="s">
        <v>3</v>
      </c>
      <c r="G657" s="116"/>
      <c r="H657" s="117"/>
      <c r="I657" s="116"/>
      <c r="J657" s="117"/>
      <c r="K657" s="34"/>
    </row>
    <row r="658" spans="1:11" s="451" customFormat="1" ht="15.75">
      <c r="A658" s="151" t="s">
        <v>58</v>
      </c>
      <c r="B658" s="114"/>
      <c r="C658" s="115" t="s">
        <v>350</v>
      </c>
      <c r="D658" s="117"/>
      <c r="E658" s="116"/>
      <c r="F658" s="117">
        <v>6.3063063063063057E-2</v>
      </c>
      <c r="G658" s="116">
        <v>1.8018018018018018E-2</v>
      </c>
      <c r="H658" s="117">
        <v>6.0138296664991309</v>
      </c>
      <c r="I658" s="116">
        <v>23.935212957408517</v>
      </c>
      <c r="J658" s="117">
        <v>0.03</v>
      </c>
      <c r="K658" s="321" t="s">
        <v>479</v>
      </c>
    </row>
    <row r="659" spans="1:11" s="451" customFormat="1" ht="15.75">
      <c r="A659" s="151"/>
      <c r="B659" s="114" t="s">
        <v>264</v>
      </c>
      <c r="C659" s="115"/>
      <c r="D659" s="117">
        <v>0.45</v>
      </c>
      <c r="E659" s="116">
        <v>0.45</v>
      </c>
      <c r="F659" s="117"/>
      <c r="G659" s="116"/>
      <c r="H659" s="117"/>
      <c r="I659" s="116"/>
      <c r="J659" s="117"/>
      <c r="K659" s="321"/>
    </row>
    <row r="660" spans="1:11" s="451" customFormat="1" ht="15.75">
      <c r="A660" s="151"/>
      <c r="B660" s="114" t="s">
        <v>59</v>
      </c>
      <c r="C660" s="115"/>
      <c r="D660" s="117">
        <v>6</v>
      </c>
      <c r="E660" s="116">
        <v>6</v>
      </c>
      <c r="F660" s="117"/>
      <c r="G660" s="116"/>
      <c r="H660" s="117"/>
      <c r="I660" s="116"/>
      <c r="J660" s="117"/>
      <c r="K660" s="321"/>
    </row>
    <row r="661" spans="1:11" s="451" customFormat="1" ht="16.5" thickBot="1">
      <c r="A661" s="151"/>
      <c r="B661" s="114" t="s">
        <v>28</v>
      </c>
      <c r="C661" s="115"/>
      <c r="D661" s="117">
        <v>180</v>
      </c>
      <c r="E661" s="116">
        <v>180</v>
      </c>
      <c r="F661" s="117"/>
      <c r="G661" s="116"/>
      <c r="H661" s="117"/>
      <c r="I661" s="116"/>
      <c r="J661" s="117"/>
      <c r="K661" s="321"/>
    </row>
    <row r="662" spans="1:11" ht="15.75" thickBot="1">
      <c r="A662" s="122" t="s">
        <v>37</v>
      </c>
      <c r="B662" s="123"/>
      <c r="C662" s="244">
        <v>444</v>
      </c>
      <c r="D662" s="348"/>
      <c r="E662" s="349"/>
      <c r="F662" s="221">
        <f>F639+F642+F658</f>
        <v>13.113063063063064</v>
      </c>
      <c r="G662" s="221">
        <f t="shared" ref="G662:J662" si="24">G639+G642+G658</f>
        <v>13.238018018018019</v>
      </c>
      <c r="H662" s="221">
        <f t="shared" si="24"/>
        <v>57.013829666499134</v>
      </c>
      <c r="I662" s="221">
        <f t="shared" si="24"/>
        <v>391.40521295740854</v>
      </c>
      <c r="J662" s="221">
        <f t="shared" si="24"/>
        <v>1.55</v>
      </c>
      <c r="K662" s="34"/>
    </row>
    <row r="663" spans="1:11" ht="15.75" thickBot="1">
      <c r="A663" s="122" t="s">
        <v>60</v>
      </c>
      <c r="B663" s="154"/>
      <c r="C663" s="244">
        <f>C586+C590+C637+C662</f>
        <v>1722</v>
      </c>
      <c r="D663" s="325"/>
      <c r="E663" s="244"/>
      <c r="F663" s="220">
        <f>F586+F590+F637+F662</f>
        <v>45.973461591085233</v>
      </c>
      <c r="G663" s="221">
        <f>G586+G590+G637+G662</f>
        <v>52.93402552123765</v>
      </c>
      <c r="H663" s="220">
        <f>H586+H590+H637+H662</f>
        <v>229.66081013294041</v>
      </c>
      <c r="I663" s="221">
        <f>I586+I590+I637+I662</f>
        <v>1563.3119781926187</v>
      </c>
      <c r="J663" s="220">
        <f>J586+J590+J637+J662</f>
        <v>44.53</v>
      </c>
      <c r="K663" s="10"/>
    </row>
    <row r="664" spans="1:11">
      <c r="A664" s="185"/>
      <c r="B664" s="118"/>
      <c r="C664" s="155"/>
      <c r="D664" s="156"/>
      <c r="E664" s="117"/>
      <c r="F664" s="127"/>
      <c r="G664" s="127"/>
      <c r="H664" s="127"/>
      <c r="I664" s="127"/>
      <c r="J664" s="186"/>
      <c r="K664" s="2"/>
    </row>
    <row r="665" spans="1:11">
      <c r="A665" s="185"/>
      <c r="B665" s="118"/>
      <c r="C665" s="155"/>
      <c r="D665" s="156"/>
      <c r="E665" s="117"/>
      <c r="F665" s="127"/>
      <c r="G665" s="127"/>
      <c r="H665" s="127"/>
      <c r="I665" s="127"/>
      <c r="J665" s="127"/>
      <c r="K665" s="7"/>
    </row>
    <row r="666" spans="1:11" ht="15.75" thickBot="1">
      <c r="A666" s="80" t="s">
        <v>322</v>
      </c>
      <c r="B666" s="81"/>
      <c r="C666" s="82"/>
      <c r="D666" s="83"/>
      <c r="I666" s="158"/>
      <c r="J666" s="158"/>
      <c r="K666" s="5"/>
    </row>
    <row r="667" spans="1:11" ht="23.25" customHeight="1">
      <c r="A667" s="85" t="s">
        <v>5</v>
      </c>
      <c r="B667" s="86"/>
      <c r="C667" s="108" t="s">
        <v>6</v>
      </c>
      <c r="D667" s="90" t="s">
        <v>7</v>
      </c>
      <c r="E667" s="89" t="s">
        <v>7</v>
      </c>
      <c r="F667" s="482" t="s">
        <v>8</v>
      </c>
      <c r="G667" s="483"/>
      <c r="H667" s="484"/>
      <c r="I667" s="88" t="s">
        <v>9</v>
      </c>
      <c r="J667" s="92" t="s">
        <v>10</v>
      </c>
      <c r="K667" s="63" t="s">
        <v>11</v>
      </c>
    </row>
    <row r="668" spans="1:11" ht="15.75" thickBot="1">
      <c r="A668" s="93" t="s">
        <v>12</v>
      </c>
      <c r="B668" s="94"/>
      <c r="C668" s="161" t="s">
        <v>13</v>
      </c>
      <c r="D668" s="100" t="s">
        <v>14</v>
      </c>
      <c r="E668" s="97" t="s">
        <v>14</v>
      </c>
      <c r="F668" s="99"/>
      <c r="G668" s="99"/>
      <c r="H668" s="99"/>
      <c r="I668" s="96" t="s">
        <v>15</v>
      </c>
      <c r="J668" s="96"/>
      <c r="K668" s="52"/>
    </row>
    <row r="669" spans="1:11" ht="15.75" thickBot="1">
      <c r="A669" s="102"/>
      <c r="B669" s="103"/>
      <c r="C669" s="164"/>
      <c r="D669" s="153" t="s">
        <v>16</v>
      </c>
      <c r="E669" s="105" t="s">
        <v>17</v>
      </c>
      <c r="F669" s="149" t="s">
        <v>18</v>
      </c>
      <c r="G669" s="105" t="s">
        <v>19</v>
      </c>
      <c r="H669" s="153" t="s">
        <v>20</v>
      </c>
      <c r="I669" s="106" t="s">
        <v>21</v>
      </c>
      <c r="J669" s="106" t="s">
        <v>22</v>
      </c>
      <c r="K669" s="45"/>
    </row>
    <row r="670" spans="1:11">
      <c r="A670" s="85"/>
      <c r="B670" s="107" t="s">
        <v>23</v>
      </c>
      <c r="C670" s="108"/>
      <c r="D670" s="90"/>
      <c r="E670" s="110"/>
      <c r="F670" s="157"/>
      <c r="G670" s="110"/>
      <c r="H670" s="157"/>
      <c r="I670" s="110"/>
      <c r="J670" s="157"/>
      <c r="K670" s="34"/>
    </row>
    <row r="671" spans="1:11" ht="26.25">
      <c r="A671" s="113" t="s">
        <v>346</v>
      </c>
      <c r="B671" s="114"/>
      <c r="C671" s="115" t="s">
        <v>349</v>
      </c>
      <c r="D671" s="117"/>
      <c r="E671" s="116"/>
      <c r="F671" s="117">
        <v>5.17</v>
      </c>
      <c r="G671" s="116">
        <v>5.76</v>
      </c>
      <c r="H671" s="117">
        <v>29.13</v>
      </c>
      <c r="I671" s="116">
        <v>191.69</v>
      </c>
      <c r="J671" s="117">
        <v>1.05</v>
      </c>
      <c r="K671" s="34" t="s">
        <v>101</v>
      </c>
    </row>
    <row r="672" spans="1:11">
      <c r="A672" s="113"/>
      <c r="B672" s="114" t="s">
        <v>100</v>
      </c>
      <c r="C672" s="115"/>
      <c r="D672" s="117">
        <v>22.5</v>
      </c>
      <c r="E672" s="116">
        <v>22.5</v>
      </c>
      <c r="F672" s="117"/>
      <c r="G672" s="116"/>
      <c r="H672" s="117"/>
      <c r="I672" s="116"/>
      <c r="J672" s="117"/>
      <c r="K672" s="34"/>
    </row>
    <row r="673" spans="1:11">
      <c r="A673" s="113"/>
      <c r="B673" s="114" t="s">
        <v>27</v>
      </c>
      <c r="C673" s="115"/>
      <c r="D673" s="117">
        <v>158</v>
      </c>
      <c r="E673" s="116">
        <v>158</v>
      </c>
      <c r="F673" s="117"/>
      <c r="G673" s="116"/>
      <c r="H673" s="117"/>
      <c r="I673" s="116"/>
      <c r="J673" s="117"/>
      <c r="K673" s="34"/>
    </row>
    <row r="674" spans="1:11">
      <c r="A674" s="113"/>
      <c r="B674" s="114" t="s">
        <v>29</v>
      </c>
      <c r="C674" s="115"/>
      <c r="D674" s="117">
        <v>2.5</v>
      </c>
      <c r="E674" s="116">
        <v>2.5</v>
      </c>
      <c r="F674" s="117"/>
      <c r="G674" s="116"/>
      <c r="H674" s="117"/>
      <c r="I674" s="116"/>
      <c r="J674" s="117"/>
      <c r="K674" s="34"/>
    </row>
    <row r="675" spans="1:11">
      <c r="A675" s="113"/>
      <c r="B675" s="118" t="s">
        <v>225</v>
      </c>
      <c r="C675" s="115"/>
      <c r="D675" s="117">
        <v>0.5</v>
      </c>
      <c r="E675" s="116">
        <v>0.5</v>
      </c>
      <c r="F675" s="117"/>
      <c r="G675" s="116"/>
      <c r="H675" s="117"/>
      <c r="I675" s="116"/>
      <c r="J675" s="117"/>
      <c r="K675" s="34"/>
    </row>
    <row r="676" spans="1:11">
      <c r="A676" s="113"/>
      <c r="B676" s="114" t="s">
        <v>31</v>
      </c>
      <c r="C676" s="115"/>
      <c r="D676" s="117">
        <v>3</v>
      </c>
      <c r="E676" s="116">
        <v>3</v>
      </c>
      <c r="F676" s="117"/>
      <c r="G676" s="116"/>
      <c r="H676" s="117"/>
      <c r="I676" s="116"/>
      <c r="J676" s="117"/>
      <c r="K676" s="34"/>
    </row>
    <row r="677" spans="1:11">
      <c r="A677" s="113" t="s">
        <v>65</v>
      </c>
      <c r="B677" s="114"/>
      <c r="C677" s="115" t="s">
        <v>350</v>
      </c>
      <c r="D677" s="165"/>
      <c r="E677" s="111"/>
      <c r="F677" s="117">
        <v>3.6702000000000004</v>
      </c>
      <c r="G677" s="116">
        <v>3.1896</v>
      </c>
      <c r="H677" s="117">
        <v>10.87</v>
      </c>
      <c r="I677" s="116">
        <v>90.78</v>
      </c>
      <c r="J677" s="117">
        <v>1.43</v>
      </c>
      <c r="K677" s="34" t="s">
        <v>466</v>
      </c>
    </row>
    <row r="678" spans="1:11">
      <c r="A678" s="113"/>
      <c r="B678" s="114" t="s">
        <v>66</v>
      </c>
      <c r="C678" s="115"/>
      <c r="D678" s="117">
        <v>2</v>
      </c>
      <c r="E678" s="116">
        <v>2</v>
      </c>
      <c r="F678" s="117"/>
      <c r="G678" s="116"/>
      <c r="H678" s="117"/>
      <c r="I678" s="116"/>
      <c r="J678" s="117"/>
      <c r="K678" s="34"/>
    </row>
    <row r="679" spans="1:11">
      <c r="A679" s="113"/>
      <c r="B679" s="114" t="s">
        <v>29</v>
      </c>
      <c r="C679" s="115"/>
      <c r="D679" s="117">
        <v>6</v>
      </c>
      <c r="E679" s="116">
        <v>6</v>
      </c>
      <c r="F679" s="117"/>
      <c r="G679" s="116"/>
      <c r="H679" s="117"/>
      <c r="I679" s="116"/>
      <c r="J679" s="117"/>
      <c r="K679" s="34"/>
    </row>
    <row r="680" spans="1:11">
      <c r="A680" s="121"/>
      <c r="B680" s="114" t="s">
        <v>27</v>
      </c>
      <c r="C680" s="115"/>
      <c r="D680" s="117">
        <v>110</v>
      </c>
      <c r="E680" s="116">
        <v>110</v>
      </c>
      <c r="F680" s="117"/>
      <c r="G680" s="116"/>
      <c r="H680" s="117"/>
      <c r="I680" s="116"/>
      <c r="J680" s="117"/>
      <c r="K680" s="34"/>
    </row>
    <row r="681" spans="1:11">
      <c r="A681" s="121"/>
      <c r="B681" s="114" t="s">
        <v>28</v>
      </c>
      <c r="C681" s="115"/>
      <c r="D681" s="117">
        <v>80</v>
      </c>
      <c r="E681" s="116">
        <v>80</v>
      </c>
      <c r="F681" s="117"/>
      <c r="G681" s="116"/>
      <c r="H681" s="117"/>
      <c r="I681" s="116"/>
      <c r="J681" s="117"/>
      <c r="K681" s="34"/>
    </row>
    <row r="682" spans="1:11" ht="19.5" customHeight="1">
      <c r="A682" s="113" t="s">
        <v>215</v>
      </c>
      <c r="B682" s="114"/>
      <c r="C682" s="195" t="s">
        <v>35</v>
      </c>
      <c r="D682" s="439"/>
      <c r="E682" s="265"/>
      <c r="F682" s="419">
        <v>2.29</v>
      </c>
      <c r="G682" s="142">
        <v>4.5</v>
      </c>
      <c r="H682" s="141">
        <v>15.489999999999997</v>
      </c>
      <c r="I682" s="419">
        <v>111.59999999999998</v>
      </c>
      <c r="J682" s="419"/>
      <c r="K682" s="440" t="s">
        <v>468</v>
      </c>
    </row>
    <row r="683" spans="1:11">
      <c r="A683" s="113"/>
      <c r="B683" s="114" t="s">
        <v>36</v>
      </c>
      <c r="C683" s="115"/>
      <c r="D683" s="109">
        <v>30</v>
      </c>
      <c r="E683" s="116">
        <v>30</v>
      </c>
      <c r="F683" s="109"/>
      <c r="G683" s="116"/>
      <c r="H683" s="116"/>
      <c r="I683" s="109"/>
      <c r="J683" s="109"/>
      <c r="K683" s="34"/>
    </row>
    <row r="684" spans="1:11" ht="15.75" thickBot="1">
      <c r="A684" s="113"/>
      <c r="B684" s="114" t="s">
        <v>31</v>
      </c>
      <c r="C684" s="115"/>
      <c r="D684" s="109">
        <v>5</v>
      </c>
      <c r="E684" s="116">
        <v>5</v>
      </c>
      <c r="F684" s="109" t="s">
        <v>3</v>
      </c>
      <c r="G684" s="116"/>
      <c r="H684" s="116"/>
      <c r="I684" s="109"/>
      <c r="J684" s="109"/>
      <c r="K684" s="34"/>
    </row>
    <row r="685" spans="1:11" ht="15.75" thickBot="1">
      <c r="A685" s="122" t="s">
        <v>37</v>
      </c>
      <c r="B685" s="123"/>
      <c r="C685" s="244">
        <v>404</v>
      </c>
      <c r="D685" s="348"/>
      <c r="E685" s="349"/>
      <c r="F685" s="220">
        <f>F671+F677+F682</f>
        <v>11.130199999999999</v>
      </c>
      <c r="G685" s="221">
        <f t="shared" ref="G685:J685" si="25">G671+G677+G682</f>
        <v>13.4496</v>
      </c>
      <c r="H685" s="220">
        <f t="shared" si="25"/>
        <v>55.489999999999995</v>
      </c>
      <c r="I685" s="221">
        <f>I671+I677+I682</f>
        <v>394.07</v>
      </c>
      <c r="J685" s="220">
        <f t="shared" si="25"/>
        <v>2.48</v>
      </c>
      <c r="K685" s="10"/>
    </row>
    <row r="686" spans="1:11">
      <c r="A686" s="113"/>
      <c r="B686" s="118" t="s">
        <v>38</v>
      </c>
      <c r="C686" s="115"/>
      <c r="D686" s="117"/>
      <c r="E686" s="89"/>
      <c r="F686" s="117"/>
      <c r="G686" s="116"/>
      <c r="H686" s="117"/>
      <c r="I686" s="89"/>
      <c r="J686" s="117"/>
      <c r="K686" s="34"/>
    </row>
    <row r="687" spans="1:11" ht="24" thickBot="1">
      <c r="A687" s="224" t="s">
        <v>54</v>
      </c>
      <c r="B687" s="167"/>
      <c r="C687" s="168">
        <v>150</v>
      </c>
      <c r="D687" s="169">
        <v>150</v>
      </c>
      <c r="E687" s="168">
        <v>150</v>
      </c>
      <c r="F687" s="170">
        <v>2.25</v>
      </c>
      <c r="G687" s="171">
        <v>0.75</v>
      </c>
      <c r="H687" s="172">
        <v>31.5</v>
      </c>
      <c r="I687" s="171">
        <v>142.5</v>
      </c>
      <c r="J687" s="172">
        <v>15</v>
      </c>
      <c r="K687" s="45" t="s">
        <v>454</v>
      </c>
    </row>
    <row r="688" spans="1:11" ht="15.75" thickBot="1">
      <c r="A688" s="224" t="s">
        <v>410</v>
      </c>
      <c r="B688" s="173"/>
      <c r="C688" s="171"/>
      <c r="D688" s="174"/>
      <c r="E688" s="175"/>
      <c r="F688" s="170"/>
      <c r="G688" s="171"/>
      <c r="H688" s="172"/>
      <c r="I688" s="171"/>
      <c r="J688" s="176"/>
      <c r="K688" s="321"/>
    </row>
    <row r="689" spans="1:11" ht="15.75" thickBot="1">
      <c r="A689" s="122" t="s">
        <v>37</v>
      </c>
      <c r="B689" s="123"/>
      <c r="C689" s="244">
        <v>150</v>
      </c>
      <c r="D689" s="418"/>
      <c r="E689" s="416"/>
      <c r="F689" s="220">
        <f>F687</f>
        <v>2.25</v>
      </c>
      <c r="G689" s="221">
        <f t="shared" ref="G689:J689" si="26">G687</f>
        <v>0.75</v>
      </c>
      <c r="H689" s="220">
        <f t="shared" si="26"/>
        <v>31.5</v>
      </c>
      <c r="I689" s="221">
        <f t="shared" si="26"/>
        <v>142.5</v>
      </c>
      <c r="J689" s="220">
        <f t="shared" si="26"/>
        <v>15</v>
      </c>
      <c r="K689" s="44"/>
    </row>
    <row r="690" spans="1:11">
      <c r="A690" s="85"/>
      <c r="B690" s="107" t="s">
        <v>40</v>
      </c>
      <c r="C690" s="108"/>
      <c r="D690" s="90"/>
      <c r="E690" s="177"/>
      <c r="F690" s="90"/>
      <c r="G690" s="89"/>
      <c r="H690" s="90"/>
      <c r="I690" s="89"/>
      <c r="J690" s="165"/>
      <c r="K690" s="34"/>
    </row>
    <row r="691" spans="1:11">
      <c r="A691" s="113" t="s">
        <v>298</v>
      </c>
      <c r="B691" s="152"/>
      <c r="C691" s="195">
        <v>60</v>
      </c>
      <c r="D691" s="141"/>
      <c r="E691" s="142"/>
      <c r="F691" s="141">
        <v>0.84163167366526681</v>
      </c>
      <c r="G691" s="142">
        <v>6.0227954409118176</v>
      </c>
      <c r="H691" s="141">
        <v>4.3731253749250145</v>
      </c>
      <c r="I691" s="142">
        <v>75.04499100179963</v>
      </c>
      <c r="J691" s="141">
        <v>5.78</v>
      </c>
      <c r="K691" s="34" t="s">
        <v>299</v>
      </c>
    </row>
    <row r="692" spans="1:11">
      <c r="A692" s="152"/>
      <c r="B692" s="152" t="s">
        <v>45</v>
      </c>
      <c r="C692" s="195"/>
      <c r="D692" s="141">
        <v>20.64</v>
      </c>
      <c r="E692" s="142">
        <v>15</v>
      </c>
      <c r="F692" s="141"/>
      <c r="G692" s="142"/>
      <c r="H692" s="141"/>
      <c r="I692" s="142"/>
      <c r="J692" s="141"/>
      <c r="K692" s="34"/>
    </row>
    <row r="693" spans="1:11">
      <c r="A693" s="152"/>
      <c r="B693" s="152" t="s">
        <v>68</v>
      </c>
      <c r="C693" s="195"/>
      <c r="D693" s="141">
        <v>15.3</v>
      </c>
      <c r="E693" s="142">
        <v>12</v>
      </c>
      <c r="F693" s="141"/>
      <c r="G693" s="142"/>
      <c r="H693" s="141"/>
      <c r="I693" s="142"/>
      <c r="J693" s="141"/>
      <c r="K693" s="34"/>
    </row>
    <row r="694" spans="1:11">
      <c r="A694" s="152"/>
      <c r="B694" s="152" t="s">
        <v>46</v>
      </c>
      <c r="C694" s="195"/>
      <c r="D694" s="141">
        <v>11.4</v>
      </c>
      <c r="E694" s="142">
        <v>9</v>
      </c>
      <c r="F694" s="141"/>
      <c r="G694" s="142"/>
      <c r="H694" s="141"/>
      <c r="I694" s="142"/>
      <c r="J694" s="141"/>
      <c r="K694" s="34"/>
    </row>
    <row r="695" spans="1:11">
      <c r="A695" s="152"/>
      <c r="B695" s="152" t="s">
        <v>189</v>
      </c>
      <c r="C695" s="195"/>
      <c r="D695" s="141">
        <v>21.84</v>
      </c>
      <c r="E695" s="142">
        <v>12</v>
      </c>
      <c r="F695" s="141"/>
      <c r="G695" s="142"/>
      <c r="H695" s="141"/>
      <c r="I695" s="142"/>
      <c r="J695" s="141"/>
      <c r="K695" s="34"/>
    </row>
    <row r="696" spans="1:11">
      <c r="A696" s="152"/>
      <c r="B696" s="152" t="s">
        <v>47</v>
      </c>
      <c r="C696" s="195"/>
      <c r="D696" s="141">
        <v>3.6</v>
      </c>
      <c r="E696" s="142">
        <v>3.6</v>
      </c>
      <c r="F696" s="141"/>
      <c r="G696" s="142"/>
      <c r="H696" s="141"/>
      <c r="I696" s="142"/>
      <c r="J696" s="141"/>
      <c r="K696" s="34"/>
    </row>
    <row r="697" spans="1:11">
      <c r="A697" s="152"/>
      <c r="B697" s="152" t="s">
        <v>41</v>
      </c>
      <c r="C697" s="195"/>
      <c r="D697" s="141">
        <v>10.71</v>
      </c>
      <c r="E697" s="142">
        <v>9</v>
      </c>
      <c r="F697" s="141"/>
      <c r="G697" s="142"/>
      <c r="H697" s="141"/>
      <c r="I697" s="142"/>
      <c r="J697" s="141"/>
      <c r="K697" s="34"/>
    </row>
    <row r="698" spans="1:11" ht="39.75" customHeight="1">
      <c r="A698" s="223" t="s">
        <v>358</v>
      </c>
      <c r="B698" s="138"/>
      <c r="C698" s="115" t="s">
        <v>204</v>
      </c>
      <c r="D698" s="117"/>
      <c r="E698" s="116"/>
      <c r="F698" s="117">
        <v>3.7916023544800526</v>
      </c>
      <c r="G698" s="116">
        <v>4.4661021280877398</v>
      </c>
      <c r="H698" s="117">
        <v>18.971000050309399</v>
      </c>
      <c r="I698" s="116">
        <v>132.09701665241201</v>
      </c>
      <c r="J698" s="117">
        <v>11.61</v>
      </c>
      <c r="K698" s="34" t="s">
        <v>233</v>
      </c>
    </row>
    <row r="699" spans="1:11">
      <c r="A699" s="113"/>
      <c r="B699" s="114" t="s">
        <v>51</v>
      </c>
      <c r="C699" s="115"/>
      <c r="D699" s="117">
        <v>50</v>
      </c>
      <c r="E699" s="116">
        <v>40</v>
      </c>
      <c r="F699" s="117"/>
      <c r="G699" s="116"/>
      <c r="H699" s="117"/>
      <c r="I699" s="116"/>
      <c r="J699" s="117"/>
      <c r="K699" s="34"/>
    </row>
    <row r="700" spans="1:11">
      <c r="A700" s="152"/>
      <c r="B700" s="114" t="s">
        <v>45</v>
      </c>
      <c r="C700" s="115"/>
      <c r="D700" s="117">
        <v>31.92</v>
      </c>
      <c r="E700" s="116">
        <v>24</v>
      </c>
      <c r="F700" s="117"/>
      <c r="G700" s="116"/>
      <c r="H700" s="117"/>
      <c r="I700" s="116"/>
      <c r="J700" s="165"/>
      <c r="K700" s="34"/>
    </row>
    <row r="701" spans="1:11">
      <c r="A701" s="113"/>
      <c r="B701" s="114" t="s">
        <v>46</v>
      </c>
      <c r="C701" s="115"/>
      <c r="D701" s="117">
        <v>12.5</v>
      </c>
      <c r="E701" s="116">
        <v>10</v>
      </c>
      <c r="F701" s="117"/>
      <c r="G701" s="116"/>
      <c r="H701" s="117"/>
      <c r="I701" s="116"/>
      <c r="J701" s="165"/>
      <c r="K701" s="34"/>
    </row>
    <row r="702" spans="1:11" ht="12.75" customHeight="1">
      <c r="A702" s="113"/>
      <c r="B702" s="114" t="s">
        <v>41</v>
      </c>
      <c r="C702" s="115"/>
      <c r="D702" s="117">
        <v>9.52</v>
      </c>
      <c r="E702" s="116">
        <v>8</v>
      </c>
      <c r="F702" s="117"/>
      <c r="G702" s="116"/>
      <c r="H702" s="117"/>
      <c r="I702" s="116"/>
      <c r="J702" s="165"/>
      <c r="K702" s="34"/>
    </row>
    <row r="703" spans="1:11" ht="12" customHeight="1">
      <c r="A703" s="113"/>
      <c r="B703" s="114" t="s">
        <v>47</v>
      </c>
      <c r="C703" s="115"/>
      <c r="D703" s="117">
        <v>4</v>
      </c>
      <c r="E703" s="116">
        <v>4</v>
      </c>
      <c r="F703" s="117"/>
      <c r="G703" s="116"/>
      <c r="H703" s="117"/>
      <c r="I703" s="116"/>
      <c r="J703" s="165"/>
      <c r="K703" s="34"/>
    </row>
    <row r="704" spans="1:11" ht="14.25" customHeight="1">
      <c r="A704" s="113"/>
      <c r="B704" s="118" t="s">
        <v>225</v>
      </c>
      <c r="C704" s="115"/>
      <c r="D704" s="117">
        <v>0.6</v>
      </c>
      <c r="E704" s="116">
        <v>0.6</v>
      </c>
      <c r="F704" s="117"/>
      <c r="G704" s="116"/>
      <c r="H704" s="117"/>
      <c r="I704" s="116"/>
      <c r="J704" s="165"/>
      <c r="K704" s="34"/>
    </row>
    <row r="705" spans="1:11">
      <c r="A705" s="113"/>
      <c r="B705" s="114" t="s">
        <v>64</v>
      </c>
      <c r="C705" s="115"/>
      <c r="D705" s="117">
        <v>140</v>
      </c>
      <c r="E705" s="116">
        <v>140</v>
      </c>
      <c r="F705" s="117"/>
      <c r="G705" s="116"/>
      <c r="H705" s="117"/>
      <c r="I705" s="116"/>
      <c r="J705" s="165"/>
      <c r="K705" s="34"/>
    </row>
    <row r="706" spans="1:11">
      <c r="A706" s="113"/>
      <c r="B706" s="114" t="s">
        <v>162</v>
      </c>
      <c r="C706" s="115"/>
      <c r="D706" s="117">
        <v>11.9</v>
      </c>
      <c r="E706" s="116">
        <v>11.4</v>
      </c>
      <c r="F706" s="117"/>
      <c r="G706" s="116"/>
      <c r="H706" s="117"/>
      <c r="I706" s="116"/>
      <c r="J706" s="165"/>
      <c r="K706" s="34"/>
    </row>
    <row r="707" spans="1:11">
      <c r="A707" s="113"/>
      <c r="B707" s="114" t="s">
        <v>232</v>
      </c>
      <c r="C707" s="115"/>
      <c r="D707" s="117">
        <v>11.4</v>
      </c>
      <c r="E707" s="116">
        <v>11.4</v>
      </c>
      <c r="F707" s="117"/>
      <c r="G707" s="116"/>
      <c r="H707" s="117"/>
      <c r="I707" s="116"/>
      <c r="J707" s="165"/>
      <c r="K707" s="34"/>
    </row>
    <row r="708" spans="1:11">
      <c r="A708" s="113"/>
      <c r="B708" s="114" t="s">
        <v>41</v>
      </c>
      <c r="C708" s="115"/>
      <c r="D708" s="117">
        <v>1.19</v>
      </c>
      <c r="E708" s="116">
        <v>1</v>
      </c>
      <c r="F708" s="117"/>
      <c r="G708" s="116"/>
      <c r="H708" s="117"/>
      <c r="I708" s="116"/>
      <c r="J708" s="165"/>
      <c r="K708" s="34"/>
    </row>
    <row r="709" spans="1:11">
      <c r="A709" s="113"/>
      <c r="B709" s="114" t="s">
        <v>64</v>
      </c>
      <c r="C709" s="115"/>
      <c r="D709" s="117">
        <v>1</v>
      </c>
      <c r="E709" s="116">
        <v>1</v>
      </c>
      <c r="F709" s="117"/>
      <c r="G709" s="116"/>
      <c r="H709" s="117"/>
      <c r="I709" s="116"/>
      <c r="J709" s="165"/>
      <c r="K709" s="34"/>
    </row>
    <row r="710" spans="1:11">
      <c r="A710" s="113"/>
      <c r="B710" s="114" t="s">
        <v>231</v>
      </c>
      <c r="C710" s="115"/>
      <c r="D710" s="117">
        <v>0.96</v>
      </c>
      <c r="E710" s="116">
        <v>0.8</v>
      </c>
      <c r="F710" s="117"/>
      <c r="G710" s="116"/>
      <c r="H710" s="117"/>
      <c r="I710" s="116"/>
      <c r="J710" s="165"/>
      <c r="K710" s="34"/>
    </row>
    <row r="711" spans="1:11">
      <c r="A711" s="113"/>
      <c r="B711" s="114" t="s">
        <v>225</v>
      </c>
      <c r="C711" s="115"/>
      <c r="D711" s="117">
        <v>0.1</v>
      </c>
      <c r="E711" s="116">
        <v>0.1</v>
      </c>
      <c r="F711" s="117"/>
      <c r="G711" s="116"/>
      <c r="H711" s="117"/>
      <c r="I711" s="116"/>
      <c r="J711" s="165"/>
      <c r="K711" s="34"/>
    </row>
    <row r="712" spans="1:11" ht="26.25">
      <c r="A712" s="113"/>
      <c r="B712" s="114" t="s">
        <v>197</v>
      </c>
      <c r="C712" s="115"/>
      <c r="D712" s="117"/>
      <c r="E712" s="261">
        <v>14.3</v>
      </c>
      <c r="F712" s="117"/>
      <c r="G712" s="116"/>
      <c r="H712" s="117"/>
      <c r="I712" s="116"/>
      <c r="J712" s="165"/>
      <c r="K712" s="34"/>
    </row>
    <row r="713" spans="1:11">
      <c r="A713" s="113"/>
      <c r="B713" s="114" t="s">
        <v>182</v>
      </c>
      <c r="C713" s="115"/>
      <c r="D713" s="117"/>
      <c r="E713" s="261">
        <v>10</v>
      </c>
      <c r="F713" s="117"/>
      <c r="G713" s="116"/>
      <c r="H713" s="117"/>
      <c r="I713" s="116"/>
      <c r="J713" s="165"/>
      <c r="K713" s="34"/>
    </row>
    <row r="714" spans="1:11">
      <c r="A714" s="113"/>
      <c r="B714" s="114" t="s">
        <v>69</v>
      </c>
      <c r="C714" s="115"/>
      <c r="D714" s="117">
        <v>7</v>
      </c>
      <c r="E714" s="116">
        <v>7</v>
      </c>
      <c r="F714" s="117"/>
      <c r="G714" s="116"/>
      <c r="H714" s="117"/>
      <c r="I714" s="116"/>
      <c r="J714" s="165"/>
      <c r="K714" s="34"/>
    </row>
    <row r="715" spans="1:11" ht="26.25">
      <c r="A715" s="196" t="s">
        <v>279</v>
      </c>
      <c r="B715" s="114"/>
      <c r="C715" s="115" t="s">
        <v>102</v>
      </c>
      <c r="D715" s="165"/>
      <c r="E715" s="111"/>
      <c r="F715" s="262">
        <v>8.3682747974399003</v>
      </c>
      <c r="G715" s="263">
        <v>6.7032740390410002</v>
      </c>
      <c r="H715" s="262">
        <v>18.221896411324099</v>
      </c>
      <c r="I715" s="263">
        <v>170.96541364046411</v>
      </c>
      <c r="J715" s="262">
        <v>2.39</v>
      </c>
      <c r="K715" s="42" t="s">
        <v>285</v>
      </c>
    </row>
    <row r="716" spans="1:11">
      <c r="B716" s="118" t="s">
        <v>277</v>
      </c>
      <c r="C716" s="136"/>
      <c r="D716" s="117">
        <v>48.8</v>
      </c>
      <c r="E716" s="116">
        <v>31.7</v>
      </c>
      <c r="F716" s="264"/>
      <c r="G716" s="265"/>
      <c r="H716" s="264"/>
      <c r="I716" s="265"/>
      <c r="J716" s="264"/>
      <c r="K716" s="34"/>
    </row>
    <row r="717" spans="1:11">
      <c r="B717" s="118" t="s">
        <v>280</v>
      </c>
      <c r="C717" s="136"/>
      <c r="D717" s="117">
        <v>31.7</v>
      </c>
      <c r="E717" s="116">
        <v>31.7</v>
      </c>
      <c r="F717" s="264"/>
      <c r="G717" s="265"/>
      <c r="H717" s="264"/>
      <c r="I717" s="265"/>
      <c r="J717" s="264"/>
      <c r="K717" s="34"/>
    </row>
    <row r="718" spans="1:11">
      <c r="B718" s="118" t="s">
        <v>64</v>
      </c>
      <c r="C718" s="136"/>
      <c r="D718" s="117">
        <v>5</v>
      </c>
      <c r="E718" s="116">
        <v>5</v>
      </c>
      <c r="F718" s="264"/>
      <c r="G718" s="265"/>
      <c r="H718" s="264"/>
      <c r="I718" s="265"/>
      <c r="J718" s="264"/>
      <c r="K718" s="34"/>
    </row>
    <row r="719" spans="1:11">
      <c r="B719" s="118" t="s">
        <v>281</v>
      </c>
      <c r="C719" s="136"/>
      <c r="D719" s="117">
        <v>4.2</v>
      </c>
      <c r="E719" s="116">
        <v>4.2</v>
      </c>
      <c r="F719" s="264"/>
      <c r="G719" s="265"/>
      <c r="H719" s="264"/>
      <c r="I719" s="265"/>
      <c r="J719" s="264"/>
      <c r="K719" s="34"/>
    </row>
    <row r="720" spans="1:11" ht="26.25">
      <c r="B720" s="118" t="s">
        <v>282</v>
      </c>
      <c r="C720" s="136"/>
      <c r="D720" s="117"/>
      <c r="E720" s="116">
        <v>12.5</v>
      </c>
      <c r="F720" s="264"/>
      <c r="G720" s="265"/>
      <c r="H720" s="264"/>
      <c r="I720" s="265"/>
      <c r="J720" s="264"/>
      <c r="K720" s="34"/>
    </row>
    <row r="721" spans="1:21">
      <c r="B721" s="118" t="s">
        <v>41</v>
      </c>
      <c r="C721" s="136"/>
      <c r="D721" s="117">
        <v>10.8</v>
      </c>
      <c r="E721" s="116">
        <v>9</v>
      </c>
      <c r="F721" s="264"/>
      <c r="G721" s="265"/>
      <c r="H721" s="264"/>
      <c r="I721" s="265"/>
      <c r="J721" s="264"/>
      <c r="K721" s="34"/>
    </row>
    <row r="722" spans="1:21">
      <c r="B722" s="118" t="s">
        <v>47</v>
      </c>
      <c r="C722" s="136"/>
      <c r="D722" s="117">
        <v>1.5</v>
      </c>
      <c r="E722" s="116">
        <v>1.5</v>
      </c>
      <c r="F722" s="264"/>
      <c r="G722" s="265"/>
      <c r="H722" s="264"/>
      <c r="I722" s="265"/>
      <c r="J722" s="264"/>
      <c r="K722" s="34"/>
    </row>
    <row r="723" spans="1:21">
      <c r="B723" s="118" t="s">
        <v>283</v>
      </c>
      <c r="C723" s="136"/>
      <c r="D723" s="117"/>
      <c r="E723" s="116">
        <v>7.5</v>
      </c>
      <c r="F723" s="264"/>
      <c r="G723" s="265"/>
      <c r="H723" s="264"/>
      <c r="I723" s="265"/>
      <c r="J723" s="264"/>
      <c r="K723" s="34"/>
    </row>
    <row r="724" spans="1:21">
      <c r="B724" s="118" t="s">
        <v>225</v>
      </c>
      <c r="C724" s="136"/>
      <c r="D724" s="117">
        <v>0.3</v>
      </c>
      <c r="E724" s="116">
        <v>0.3</v>
      </c>
      <c r="F724" s="264"/>
      <c r="G724" s="265"/>
      <c r="H724" s="264"/>
      <c r="I724" s="265"/>
      <c r="J724" s="264"/>
      <c r="K724" s="34"/>
    </row>
    <row r="725" spans="1:21">
      <c r="B725" s="118" t="s">
        <v>92</v>
      </c>
      <c r="C725" s="136"/>
      <c r="D725" s="117">
        <v>3.5</v>
      </c>
      <c r="E725" s="116">
        <v>3.5</v>
      </c>
      <c r="F725" s="264"/>
      <c r="G725" s="265"/>
      <c r="H725" s="264"/>
      <c r="I725" s="265"/>
      <c r="J725" s="264"/>
      <c r="K725" s="34"/>
    </row>
    <row r="726" spans="1:21">
      <c r="B726" s="118" t="s">
        <v>50</v>
      </c>
      <c r="C726" s="136"/>
      <c r="D726" s="117"/>
      <c r="E726" s="116">
        <v>60</v>
      </c>
      <c r="F726" s="264"/>
      <c r="G726" s="265"/>
      <c r="H726" s="264"/>
      <c r="I726" s="265"/>
      <c r="J726" s="264"/>
      <c r="K726" s="34"/>
    </row>
    <row r="727" spans="1:21">
      <c r="B727" s="114" t="s">
        <v>284</v>
      </c>
      <c r="C727" s="136"/>
      <c r="D727" s="117"/>
      <c r="E727" s="116">
        <v>25</v>
      </c>
      <c r="F727" s="264"/>
      <c r="G727" s="265"/>
      <c r="H727" s="264"/>
      <c r="I727" s="265"/>
      <c r="J727" s="264"/>
      <c r="K727" s="34"/>
    </row>
    <row r="728" spans="1:21">
      <c r="B728" s="114" t="s">
        <v>82</v>
      </c>
      <c r="C728" s="136"/>
      <c r="D728" s="117">
        <v>6.25</v>
      </c>
      <c r="E728" s="116">
        <v>6.25</v>
      </c>
      <c r="F728" s="264"/>
      <c r="G728" s="265"/>
      <c r="H728" s="264"/>
      <c r="I728" s="265"/>
      <c r="J728" s="264"/>
      <c r="K728" s="34"/>
    </row>
    <row r="729" spans="1:21">
      <c r="B729" s="114" t="s">
        <v>92</v>
      </c>
      <c r="C729" s="136"/>
      <c r="D729" s="117">
        <v>1.9</v>
      </c>
      <c r="E729" s="116">
        <v>1.9</v>
      </c>
      <c r="F729" s="264"/>
      <c r="G729" s="265"/>
      <c r="H729" s="264"/>
      <c r="I729" s="265"/>
      <c r="J729" s="264"/>
      <c r="K729" s="34"/>
    </row>
    <row r="730" spans="1:21">
      <c r="B730" s="114" t="s">
        <v>64</v>
      </c>
      <c r="C730" s="136"/>
      <c r="D730" s="117">
        <v>18.8</v>
      </c>
      <c r="E730" s="116">
        <v>18.8</v>
      </c>
      <c r="F730" s="264"/>
      <c r="G730" s="265"/>
      <c r="H730" s="264"/>
      <c r="I730" s="265"/>
      <c r="J730" s="264"/>
      <c r="K730" s="34"/>
    </row>
    <row r="731" spans="1:21">
      <c r="B731" s="114" t="s">
        <v>151</v>
      </c>
      <c r="C731" s="136"/>
      <c r="D731" s="117">
        <v>1</v>
      </c>
      <c r="E731" s="116">
        <v>1</v>
      </c>
      <c r="F731" s="264"/>
      <c r="G731" s="265"/>
      <c r="H731" s="264"/>
      <c r="I731" s="265"/>
      <c r="J731" s="264"/>
      <c r="K731" s="34"/>
    </row>
    <row r="732" spans="1:21">
      <c r="B732" s="114" t="s">
        <v>269</v>
      </c>
      <c r="C732" s="136"/>
      <c r="D732" s="117">
        <v>0.2</v>
      </c>
      <c r="E732" s="116">
        <v>0.2</v>
      </c>
      <c r="F732" s="264"/>
      <c r="G732" s="265"/>
      <c r="H732" s="264"/>
      <c r="I732" s="265"/>
      <c r="J732" s="264"/>
      <c r="K732" s="34"/>
    </row>
    <row r="733" spans="1:21" ht="26.25">
      <c r="A733" s="113" t="s">
        <v>369</v>
      </c>
      <c r="B733" s="114"/>
      <c r="C733" s="115" t="s">
        <v>171</v>
      </c>
      <c r="D733" s="117"/>
      <c r="E733" s="116"/>
      <c r="F733" s="141">
        <v>3.7379520958083798</v>
      </c>
      <c r="G733" s="142">
        <v>2.7166586826347303</v>
      </c>
      <c r="H733" s="141">
        <v>24.663922155688599</v>
      </c>
      <c r="I733" s="142">
        <v>144.96047904191599</v>
      </c>
      <c r="J733" s="264"/>
      <c r="K733" s="42" t="s">
        <v>176</v>
      </c>
      <c r="M733" s="40"/>
      <c r="N733" s="40"/>
      <c r="O733" s="40"/>
      <c r="P733" s="40"/>
      <c r="Q733" s="40"/>
      <c r="R733" s="40"/>
      <c r="S733" s="40"/>
      <c r="T733" s="40"/>
      <c r="U733" s="7"/>
    </row>
    <row r="734" spans="1:21">
      <c r="A734" s="113"/>
      <c r="B734" s="114" t="s">
        <v>329</v>
      </c>
      <c r="C734" s="115"/>
      <c r="D734" s="117">
        <v>45.5</v>
      </c>
      <c r="E734" s="116">
        <v>45.5</v>
      </c>
      <c r="F734" s="141"/>
      <c r="G734" s="142"/>
      <c r="H734" s="141"/>
      <c r="I734" s="142"/>
      <c r="J734" s="264"/>
      <c r="K734" s="34"/>
    </row>
    <row r="735" spans="1:21">
      <c r="A735" s="113"/>
      <c r="B735" s="114" t="s">
        <v>31</v>
      </c>
      <c r="C735" s="115"/>
      <c r="D735" s="117">
        <v>3</v>
      </c>
      <c r="E735" s="116">
        <v>3</v>
      </c>
      <c r="F735" s="141"/>
      <c r="G735" s="142"/>
      <c r="H735" s="141"/>
      <c r="I735" s="142"/>
      <c r="J735" s="264"/>
      <c r="K735" s="34"/>
    </row>
    <row r="736" spans="1:21">
      <c r="A736" s="113"/>
      <c r="B736" s="118" t="s">
        <v>225</v>
      </c>
      <c r="C736" s="115"/>
      <c r="D736" s="117">
        <v>1.3</v>
      </c>
      <c r="E736" s="116">
        <v>1.3</v>
      </c>
      <c r="F736" s="141"/>
      <c r="G736" s="142"/>
      <c r="H736" s="141"/>
      <c r="I736" s="142"/>
      <c r="J736" s="264"/>
      <c r="K736" s="34"/>
    </row>
    <row r="737" spans="1:11">
      <c r="A737" s="113"/>
      <c r="B737" s="114" t="s">
        <v>28</v>
      </c>
      <c r="C737" s="115"/>
      <c r="D737" s="117">
        <v>275</v>
      </c>
      <c r="E737" s="116">
        <v>275</v>
      </c>
      <c r="F737" s="141"/>
      <c r="G737" s="142"/>
      <c r="H737" s="141"/>
      <c r="I737" s="142"/>
      <c r="J737" s="264"/>
      <c r="K737" s="42"/>
    </row>
    <row r="738" spans="1:11" ht="23.25">
      <c r="A738" s="113" t="s">
        <v>259</v>
      </c>
      <c r="B738" s="114"/>
      <c r="C738" s="115">
        <v>180</v>
      </c>
      <c r="D738" s="117"/>
      <c r="E738" s="116"/>
      <c r="F738" s="141">
        <v>0.31115107913669066</v>
      </c>
      <c r="G738" s="142">
        <v>6.83453237410072E-2</v>
      </c>
      <c r="H738" s="141">
        <v>14.880687531558436</v>
      </c>
      <c r="I738" s="142">
        <v>62.064709360286216</v>
      </c>
      <c r="J738" s="264"/>
      <c r="K738" s="42" t="s">
        <v>153</v>
      </c>
    </row>
    <row r="739" spans="1:11">
      <c r="A739" s="113"/>
      <c r="B739" s="114" t="s">
        <v>244</v>
      </c>
      <c r="C739" s="115"/>
      <c r="D739" s="117">
        <v>18.399999999999999</v>
      </c>
      <c r="E739" s="116">
        <v>18</v>
      </c>
      <c r="F739" s="141"/>
      <c r="G739" s="142"/>
      <c r="H739" s="141"/>
      <c r="I739" s="142"/>
      <c r="J739" s="264"/>
      <c r="K739" s="42"/>
    </row>
    <row r="740" spans="1:11">
      <c r="A740" s="113"/>
      <c r="B740" s="114" t="s">
        <v>256</v>
      </c>
      <c r="C740" s="115"/>
      <c r="D740" s="117"/>
      <c r="E740" s="116">
        <v>28.8</v>
      </c>
      <c r="F740" s="141"/>
      <c r="G740" s="142"/>
      <c r="H740" s="141"/>
      <c r="I740" s="142"/>
      <c r="J740" s="264"/>
      <c r="K740" s="42"/>
    </row>
    <row r="741" spans="1:11">
      <c r="A741" s="113"/>
      <c r="B741" s="114" t="s">
        <v>28</v>
      </c>
      <c r="C741" s="115"/>
      <c r="D741" s="117">
        <v>183</v>
      </c>
      <c r="E741" s="116">
        <v>183</v>
      </c>
      <c r="F741" s="141"/>
      <c r="G741" s="142"/>
      <c r="H741" s="141"/>
      <c r="I741" s="142"/>
      <c r="J741" s="264"/>
      <c r="K741" s="42"/>
    </row>
    <row r="742" spans="1:11">
      <c r="A742" s="113"/>
      <c r="B742" s="118" t="s">
        <v>59</v>
      </c>
      <c r="C742" s="115"/>
      <c r="D742" s="117">
        <v>6</v>
      </c>
      <c r="E742" s="116">
        <v>6</v>
      </c>
      <c r="F742" s="117"/>
      <c r="G742" s="116"/>
      <c r="H742" s="117"/>
      <c r="I742" s="116"/>
      <c r="J742" s="117"/>
      <c r="K742" s="34"/>
    </row>
    <row r="743" spans="1:11" ht="24" thickBot="1">
      <c r="A743" s="102" t="s">
        <v>265</v>
      </c>
      <c r="B743" s="103"/>
      <c r="C743" s="164">
        <v>35</v>
      </c>
      <c r="D743" s="148">
        <v>35</v>
      </c>
      <c r="E743" s="145">
        <v>35</v>
      </c>
      <c r="F743" s="266">
        <v>2.3076923076923075</v>
      </c>
      <c r="G743" s="267">
        <v>0.41958041958041958</v>
      </c>
      <c r="H743" s="266">
        <v>13.846153846153847</v>
      </c>
      <c r="I743" s="267">
        <v>69.230769230769241</v>
      </c>
      <c r="J743" s="266"/>
      <c r="K743" s="45" t="s">
        <v>211</v>
      </c>
    </row>
    <row r="744" spans="1:11" ht="15.75" thickBot="1">
      <c r="A744" s="122" t="s">
        <v>37</v>
      </c>
      <c r="B744" s="123"/>
      <c r="C744" s="244">
        <v>680</v>
      </c>
      <c r="D744" s="348"/>
      <c r="E744" s="349"/>
      <c r="F744" s="476">
        <f>F691+F698+F715+F733+F738+F743</f>
        <v>19.358304308222596</v>
      </c>
      <c r="G744" s="477">
        <f t="shared" ref="G744:J744" si="27">G691+G698+G715+G733+G738+G743</f>
        <v>20.396756033996716</v>
      </c>
      <c r="H744" s="476">
        <f t="shared" si="27"/>
        <v>94.956785369959391</v>
      </c>
      <c r="I744" s="477">
        <f>I691+I698+I715+I733+I738+I743</f>
        <v>654.3633789276472</v>
      </c>
      <c r="J744" s="476">
        <f t="shared" si="27"/>
        <v>19.78</v>
      </c>
      <c r="K744" s="44"/>
    </row>
    <row r="745" spans="1:11">
      <c r="A745" s="113"/>
      <c r="B745" s="150" t="s">
        <v>380</v>
      </c>
      <c r="C745" s="115"/>
      <c r="D745" s="117"/>
      <c r="E745" s="116"/>
      <c r="F745" s="117"/>
      <c r="G745" s="116"/>
      <c r="H745" s="117"/>
      <c r="I745" s="116"/>
      <c r="J745" s="117"/>
      <c r="K745" s="34"/>
    </row>
    <row r="746" spans="1:11" s="459" customFormat="1" ht="26.25">
      <c r="A746" s="151" t="s">
        <v>164</v>
      </c>
      <c r="B746" s="167"/>
      <c r="C746" s="168">
        <v>180</v>
      </c>
      <c r="D746" s="168"/>
      <c r="E746" s="175"/>
      <c r="F746" s="171">
        <v>2.78</v>
      </c>
      <c r="G746" s="180">
        <v>2.9</v>
      </c>
      <c r="H746" s="171">
        <v>13.3</v>
      </c>
      <c r="I746" s="171">
        <v>93.85</v>
      </c>
      <c r="J746" s="171">
        <v>0.54</v>
      </c>
      <c r="K746" s="321" t="s">
        <v>146</v>
      </c>
    </row>
    <row r="747" spans="1:11" s="459" customFormat="1" ht="27" thickBot="1">
      <c r="A747" s="151" t="s">
        <v>481</v>
      </c>
      <c r="B747" s="464" t="s">
        <v>173</v>
      </c>
      <c r="C747" s="168"/>
      <c r="D747" s="175">
        <v>185</v>
      </c>
      <c r="E747" s="175">
        <v>180</v>
      </c>
      <c r="F747" s="171"/>
      <c r="G747" s="180"/>
      <c r="H747" s="171"/>
      <c r="I747" s="171"/>
      <c r="J747" s="170"/>
      <c r="K747" s="465"/>
    </row>
    <row r="748" spans="1:11">
      <c r="A748" s="166" t="s">
        <v>275</v>
      </c>
      <c r="B748" s="173"/>
      <c r="C748" s="190" t="s">
        <v>88</v>
      </c>
      <c r="D748" s="169"/>
      <c r="E748" s="168"/>
      <c r="F748" s="172">
        <v>6.12</v>
      </c>
      <c r="G748" s="171">
        <v>9.08</v>
      </c>
      <c r="H748" s="172">
        <v>22.64</v>
      </c>
      <c r="I748" s="171">
        <v>207.07</v>
      </c>
      <c r="J748" s="172">
        <v>0.28000000000000003</v>
      </c>
      <c r="K748" s="34" t="s">
        <v>276</v>
      </c>
    </row>
    <row r="749" spans="1:11">
      <c r="A749" s="166"/>
      <c r="B749" s="114" t="s">
        <v>55</v>
      </c>
      <c r="C749" s="190"/>
      <c r="D749" s="169">
        <v>96</v>
      </c>
      <c r="E749" s="168">
        <v>80</v>
      </c>
      <c r="F749" s="172"/>
      <c r="G749" s="171"/>
      <c r="H749" s="172"/>
      <c r="I749" s="171"/>
      <c r="J749" s="172"/>
      <c r="K749" s="34"/>
    </row>
    <row r="750" spans="1:11">
      <c r="A750" s="166"/>
      <c r="B750" s="173" t="s">
        <v>174</v>
      </c>
      <c r="C750" s="190"/>
      <c r="D750" s="169">
        <v>75</v>
      </c>
      <c r="E750" s="168">
        <v>75</v>
      </c>
      <c r="F750" s="172"/>
      <c r="G750" s="171"/>
      <c r="H750" s="172"/>
      <c r="I750" s="171"/>
      <c r="J750" s="172"/>
      <c r="K750" s="34"/>
    </row>
    <row r="751" spans="1:11">
      <c r="A751" s="166"/>
      <c r="B751" s="173" t="s">
        <v>229</v>
      </c>
      <c r="C751" s="190"/>
      <c r="D751" s="169"/>
      <c r="E751" s="168">
        <v>155</v>
      </c>
      <c r="F751" s="172"/>
      <c r="G751" s="171"/>
      <c r="H751" s="172"/>
      <c r="I751" s="171"/>
      <c r="J751" s="172"/>
      <c r="K751" s="34"/>
    </row>
    <row r="752" spans="1:11">
      <c r="A752" s="166"/>
      <c r="B752" s="173" t="s">
        <v>56</v>
      </c>
      <c r="C752" s="190"/>
      <c r="D752" s="169">
        <v>2.5</v>
      </c>
      <c r="E752" s="168">
        <v>2.5</v>
      </c>
      <c r="F752" s="172"/>
      <c r="G752" s="171"/>
      <c r="H752" s="172"/>
      <c r="I752" s="171"/>
      <c r="J752" s="172"/>
      <c r="K752" s="34"/>
    </row>
    <row r="753" spans="1:11">
      <c r="A753" s="166"/>
      <c r="B753" s="173" t="s">
        <v>225</v>
      </c>
      <c r="C753" s="190"/>
      <c r="D753" s="169">
        <v>0.4</v>
      </c>
      <c r="E753" s="168">
        <v>0.4</v>
      </c>
      <c r="F753" s="172"/>
      <c r="G753" s="171"/>
      <c r="H753" s="172"/>
      <c r="I753" s="171"/>
      <c r="J753" s="172"/>
      <c r="K753" s="34"/>
    </row>
    <row r="754" spans="1:11">
      <c r="A754" s="166"/>
      <c r="B754" s="173" t="s">
        <v>230</v>
      </c>
      <c r="C754" s="190"/>
      <c r="D754" s="169"/>
      <c r="E754" s="168">
        <v>150</v>
      </c>
      <c r="F754" s="172"/>
      <c r="G754" s="171"/>
      <c r="H754" s="172"/>
      <c r="I754" s="171"/>
      <c r="J754" s="172"/>
      <c r="K754" s="34"/>
    </row>
    <row r="755" spans="1:11" ht="26.25" customHeight="1">
      <c r="A755" s="113" t="s">
        <v>73</v>
      </c>
      <c r="B755" s="114"/>
      <c r="C755" s="116" t="s">
        <v>352</v>
      </c>
      <c r="D755" s="117"/>
      <c r="E755" s="116"/>
      <c r="F755" s="130">
        <v>0.12</v>
      </c>
      <c r="G755" s="117">
        <v>0.02</v>
      </c>
      <c r="H755" s="116">
        <v>6.2251798561151066</v>
      </c>
      <c r="I755" s="117">
        <v>26.118705035971217</v>
      </c>
      <c r="J755" s="116">
        <v>2.83</v>
      </c>
      <c r="K755" s="34" t="s">
        <v>475</v>
      </c>
    </row>
    <row r="756" spans="1:11">
      <c r="A756" s="113"/>
      <c r="B756" s="114" t="s">
        <v>264</v>
      </c>
      <c r="C756" s="115"/>
      <c r="D756" s="117">
        <v>0.45</v>
      </c>
      <c r="E756" s="116">
        <v>0.45</v>
      </c>
      <c r="F756" s="130"/>
      <c r="G756" s="117"/>
      <c r="H756" s="116"/>
      <c r="I756" s="117"/>
      <c r="J756" s="116"/>
      <c r="K756" s="34"/>
    </row>
    <row r="757" spans="1:11">
      <c r="A757" s="113"/>
      <c r="B757" s="114" t="s">
        <v>29</v>
      </c>
      <c r="C757" s="115"/>
      <c r="D757" s="117">
        <v>6</v>
      </c>
      <c r="E757" s="116">
        <v>6</v>
      </c>
      <c r="F757" s="130"/>
      <c r="G757" s="117"/>
      <c r="H757" s="116"/>
      <c r="I757" s="117"/>
      <c r="J757" s="116"/>
      <c r="K757" s="34"/>
    </row>
    <row r="758" spans="1:11">
      <c r="A758" s="113"/>
      <c r="B758" s="114" t="s">
        <v>74</v>
      </c>
      <c r="C758" s="115"/>
      <c r="D758" s="117">
        <v>8</v>
      </c>
      <c r="E758" s="116">
        <v>7</v>
      </c>
      <c r="F758" s="130"/>
      <c r="G758" s="117"/>
      <c r="H758" s="116"/>
      <c r="I758" s="117"/>
      <c r="J758" s="116"/>
      <c r="K758" s="34"/>
    </row>
    <row r="759" spans="1:11">
      <c r="A759" s="113"/>
      <c r="B759" s="114" t="s">
        <v>28</v>
      </c>
      <c r="C759" s="115"/>
      <c r="D759" s="117">
        <v>180</v>
      </c>
      <c r="E759" s="116">
        <v>180</v>
      </c>
      <c r="F759" s="130"/>
      <c r="G759" s="117"/>
      <c r="H759" s="116"/>
      <c r="I759" s="117"/>
      <c r="J759" s="116"/>
      <c r="K759" s="34"/>
    </row>
    <row r="760" spans="1:11" ht="24" thickBot="1">
      <c r="A760" s="113" t="s">
        <v>203</v>
      </c>
      <c r="B760" s="114"/>
      <c r="C760" s="115">
        <v>20</v>
      </c>
      <c r="D760" s="117">
        <v>20</v>
      </c>
      <c r="E760" s="116">
        <v>20</v>
      </c>
      <c r="F760" s="117">
        <v>1.52</v>
      </c>
      <c r="G760" s="116">
        <v>0.16</v>
      </c>
      <c r="H760" s="117">
        <v>9.84</v>
      </c>
      <c r="I760" s="116">
        <v>47</v>
      </c>
      <c r="J760" s="117">
        <v>0</v>
      </c>
      <c r="K760" s="45" t="s">
        <v>212</v>
      </c>
    </row>
    <row r="761" spans="1:11" ht="15.75" thickBot="1">
      <c r="A761" s="122" t="s">
        <v>37</v>
      </c>
      <c r="B761" s="123"/>
      <c r="C761" s="244">
        <v>543</v>
      </c>
      <c r="D761" s="349"/>
      <c r="E761" s="349"/>
      <c r="F761" s="221">
        <f>F760+F755+F748+F746</f>
        <v>10.54</v>
      </c>
      <c r="G761" s="221">
        <f t="shared" ref="G761:J761" si="28">G760+G755+G748+G746</f>
        <v>12.16</v>
      </c>
      <c r="H761" s="221">
        <f t="shared" si="28"/>
        <v>52.005179856115106</v>
      </c>
      <c r="I761" s="221">
        <f t="shared" si="28"/>
        <v>374.03870503597125</v>
      </c>
      <c r="J761" s="221">
        <f t="shared" si="28"/>
        <v>3.6500000000000004</v>
      </c>
      <c r="K761" s="3"/>
    </row>
    <row r="762" spans="1:11" ht="15.75" thickBot="1">
      <c r="A762" s="203" t="s">
        <v>60</v>
      </c>
      <c r="B762" s="268"/>
      <c r="C762" s="244">
        <f>C685+C689+C744+C761</f>
        <v>1777</v>
      </c>
      <c r="D762" s="244"/>
      <c r="E762" s="244"/>
      <c r="F762" s="221">
        <f>F685+F689+F744+F761</f>
        <v>43.278504308222594</v>
      </c>
      <c r="G762" s="221">
        <f>G685+G689+G744+G761</f>
        <v>46.75635603399671</v>
      </c>
      <c r="H762" s="221">
        <f>H685+H689+H744+H761</f>
        <v>233.95196522607449</v>
      </c>
      <c r="I762" s="221">
        <f>I685+I689+I744+I761</f>
        <v>1564.9720839636184</v>
      </c>
      <c r="J762" s="221">
        <f>J685+J689+J744+J761</f>
        <v>40.910000000000004</v>
      </c>
      <c r="K762" s="44"/>
    </row>
    <row r="763" spans="1:11">
      <c r="A763" s="80"/>
      <c r="F763" s="270"/>
      <c r="G763" s="270"/>
      <c r="H763" s="270"/>
      <c r="I763" s="127"/>
      <c r="J763" s="165"/>
      <c r="K763" s="7"/>
    </row>
    <row r="764" spans="1:11" ht="15.75" thickBot="1">
      <c r="A764" s="80" t="s">
        <v>323</v>
      </c>
      <c r="B764" s="81"/>
      <c r="C764" s="82"/>
      <c r="D764" s="83"/>
      <c r="I764" s="158"/>
      <c r="J764" s="158"/>
      <c r="K764" s="5"/>
    </row>
    <row r="765" spans="1:11" ht="23.25" customHeight="1">
      <c r="A765" s="85" t="s">
        <v>5</v>
      </c>
      <c r="B765" s="86"/>
      <c r="C765" s="87" t="s">
        <v>6</v>
      </c>
      <c r="D765" s="88" t="s">
        <v>7</v>
      </c>
      <c r="E765" s="89" t="s">
        <v>7</v>
      </c>
      <c r="F765" s="88" t="s">
        <v>8</v>
      </c>
      <c r="G765" s="90"/>
      <c r="H765" s="91"/>
      <c r="I765" s="88" t="s">
        <v>9</v>
      </c>
      <c r="J765" s="92" t="s">
        <v>10</v>
      </c>
      <c r="K765" s="63" t="s">
        <v>11</v>
      </c>
    </row>
    <row r="766" spans="1:11" ht="15.75" thickBot="1">
      <c r="A766" s="93" t="s">
        <v>12</v>
      </c>
      <c r="B766" s="271"/>
      <c r="C766" s="95" t="s">
        <v>13</v>
      </c>
      <c r="D766" s="96" t="s">
        <v>14</v>
      </c>
      <c r="E766" s="97" t="s">
        <v>14</v>
      </c>
      <c r="F766" s="98"/>
      <c r="G766" s="99"/>
      <c r="H766" s="99"/>
      <c r="I766" s="96" t="s">
        <v>15</v>
      </c>
      <c r="J766" s="101"/>
      <c r="K766" s="52"/>
    </row>
    <row r="767" spans="1:11" ht="15.75" thickBot="1">
      <c r="A767" s="113"/>
      <c r="B767" s="114"/>
      <c r="C767" s="129"/>
      <c r="D767" s="105" t="s">
        <v>16</v>
      </c>
      <c r="E767" s="105" t="s">
        <v>17</v>
      </c>
      <c r="F767" s="89" t="s">
        <v>18</v>
      </c>
      <c r="G767" s="89" t="s">
        <v>19</v>
      </c>
      <c r="H767" s="90" t="s">
        <v>20</v>
      </c>
      <c r="I767" s="88" t="s">
        <v>21</v>
      </c>
      <c r="J767" s="88" t="s">
        <v>22</v>
      </c>
      <c r="K767" s="34"/>
    </row>
    <row r="768" spans="1:11">
      <c r="A768" s="85"/>
      <c r="B768" s="107" t="s">
        <v>23</v>
      </c>
      <c r="C768" s="108"/>
      <c r="D768" s="90"/>
      <c r="E768" s="110"/>
      <c r="F768" s="157"/>
      <c r="G768" s="110"/>
      <c r="H768" s="157"/>
      <c r="I768" s="110"/>
      <c r="J768" s="157"/>
      <c r="K768" s="3"/>
    </row>
    <row r="769" spans="1:11" ht="26.25">
      <c r="A769" s="113" t="s">
        <v>347</v>
      </c>
      <c r="B769" s="114"/>
      <c r="C769" s="115" t="s">
        <v>349</v>
      </c>
      <c r="D769" s="117"/>
      <c r="E769" s="116"/>
      <c r="F769" s="117">
        <v>4.53</v>
      </c>
      <c r="G769" s="116">
        <v>4.6100000000000003</v>
      </c>
      <c r="H769" s="117">
        <v>27.86</v>
      </c>
      <c r="I769" s="116">
        <v>173.44</v>
      </c>
      <c r="J769" s="117">
        <v>0.86</v>
      </c>
      <c r="K769" s="34" t="s">
        <v>76</v>
      </c>
    </row>
    <row r="770" spans="1:11">
      <c r="A770" s="113"/>
      <c r="B770" s="173" t="s">
        <v>77</v>
      </c>
      <c r="C770" s="115"/>
      <c r="D770" s="117">
        <v>22.5</v>
      </c>
      <c r="E770" s="116">
        <v>22.5</v>
      </c>
      <c r="F770" s="117"/>
      <c r="G770" s="116"/>
      <c r="H770" s="117"/>
      <c r="I770" s="116"/>
      <c r="J770" s="117"/>
      <c r="K770" s="34"/>
    </row>
    <row r="771" spans="1:11">
      <c r="A771" s="113"/>
      <c r="B771" s="114" t="s">
        <v>27</v>
      </c>
      <c r="C771" s="115"/>
      <c r="D771" s="117">
        <v>90</v>
      </c>
      <c r="E771" s="116">
        <v>90</v>
      </c>
      <c r="F771" s="117"/>
      <c r="G771" s="116"/>
      <c r="H771" s="117"/>
      <c r="I771" s="116"/>
      <c r="J771" s="117"/>
      <c r="K771" s="34"/>
    </row>
    <row r="772" spans="1:11">
      <c r="A772" s="113"/>
      <c r="B772" s="114" t="s">
        <v>28</v>
      </c>
      <c r="C772" s="115"/>
      <c r="D772" s="117">
        <v>68</v>
      </c>
      <c r="E772" s="116">
        <v>68</v>
      </c>
      <c r="F772" s="117"/>
      <c r="G772" s="116"/>
      <c r="H772" s="117"/>
      <c r="I772" s="116"/>
      <c r="J772" s="117"/>
      <c r="K772" s="34"/>
    </row>
    <row r="773" spans="1:11">
      <c r="A773" s="113"/>
      <c r="B773" s="114" t="s">
        <v>29</v>
      </c>
      <c r="C773" s="115"/>
      <c r="D773" s="117">
        <v>2.5</v>
      </c>
      <c r="E773" s="116">
        <v>2.5</v>
      </c>
      <c r="F773" s="117"/>
      <c r="G773" s="116"/>
      <c r="H773" s="117"/>
      <c r="I773" s="116"/>
      <c r="J773" s="117"/>
      <c r="K773" s="34"/>
    </row>
    <row r="774" spans="1:11">
      <c r="A774" s="113"/>
      <c r="B774" s="118" t="s">
        <v>225</v>
      </c>
      <c r="C774" s="115"/>
      <c r="D774" s="117">
        <v>0.5</v>
      </c>
      <c r="E774" s="116">
        <v>0.5</v>
      </c>
      <c r="F774" s="117"/>
      <c r="G774" s="116"/>
      <c r="H774" s="117"/>
      <c r="I774" s="116"/>
      <c r="J774" s="117"/>
      <c r="K774" s="34"/>
    </row>
    <row r="775" spans="1:11">
      <c r="A775" s="113"/>
      <c r="B775" s="114" t="s">
        <v>31</v>
      </c>
      <c r="C775" s="115"/>
      <c r="D775" s="117">
        <v>3</v>
      </c>
      <c r="E775" s="116">
        <v>3</v>
      </c>
      <c r="F775" s="117"/>
      <c r="G775" s="116"/>
      <c r="H775" s="117"/>
      <c r="I775" s="116"/>
      <c r="J775" s="117"/>
      <c r="K775" s="34"/>
    </row>
    <row r="776" spans="1:11" ht="23.25">
      <c r="A776" s="166" t="s">
        <v>78</v>
      </c>
      <c r="B776" s="167"/>
      <c r="C776" s="168" t="s">
        <v>350</v>
      </c>
      <c r="D776" s="188"/>
      <c r="E776" s="189"/>
      <c r="F776" s="172">
        <v>3.0325232901236614</v>
      </c>
      <c r="G776" s="171">
        <v>2.3958740841428243</v>
      </c>
      <c r="H776" s="172">
        <v>10.482708219155825</v>
      </c>
      <c r="I776" s="171">
        <v>75.76195432928796</v>
      </c>
      <c r="J776" s="172">
        <v>1.38</v>
      </c>
      <c r="K776" s="34" t="s">
        <v>208</v>
      </c>
    </row>
    <row r="777" spans="1:11">
      <c r="A777" s="166"/>
      <c r="B777" s="114" t="s">
        <v>264</v>
      </c>
      <c r="C777" s="190"/>
      <c r="D777" s="169">
        <v>0.45</v>
      </c>
      <c r="E777" s="168">
        <v>0.45</v>
      </c>
      <c r="F777" s="172"/>
      <c r="G777" s="171"/>
      <c r="H777" s="172"/>
      <c r="I777" s="171"/>
      <c r="J777" s="172"/>
      <c r="K777" s="34"/>
    </row>
    <row r="778" spans="1:11">
      <c r="A778" s="166"/>
      <c r="B778" s="167" t="s">
        <v>29</v>
      </c>
      <c r="C778" s="190"/>
      <c r="D778" s="169">
        <v>6</v>
      </c>
      <c r="E778" s="168">
        <v>6</v>
      </c>
      <c r="F778" s="172"/>
      <c r="G778" s="171"/>
      <c r="H778" s="172"/>
      <c r="I778" s="171"/>
      <c r="J778" s="172"/>
      <c r="K778" s="34"/>
    </row>
    <row r="779" spans="1:11">
      <c r="A779" s="166"/>
      <c r="B779" s="167" t="s">
        <v>27</v>
      </c>
      <c r="C779" s="190"/>
      <c r="D779" s="169">
        <v>92</v>
      </c>
      <c r="E779" s="168">
        <v>90</v>
      </c>
      <c r="F779" s="172"/>
      <c r="G779" s="171"/>
      <c r="H779" s="172"/>
      <c r="I779" s="171"/>
      <c r="J779" s="172"/>
      <c r="K779" s="34"/>
    </row>
    <row r="780" spans="1:11">
      <c r="A780" s="166"/>
      <c r="B780" s="167" t="s">
        <v>28</v>
      </c>
      <c r="C780" s="190"/>
      <c r="D780" s="169">
        <v>90</v>
      </c>
      <c r="E780" s="168">
        <v>90</v>
      </c>
      <c r="F780" s="172"/>
      <c r="G780" s="171"/>
      <c r="H780" s="172"/>
      <c r="I780" s="171"/>
      <c r="J780" s="172"/>
      <c r="K780" s="34"/>
    </row>
    <row r="781" spans="1:11" ht="26.25">
      <c r="A781" s="113" t="s">
        <v>202</v>
      </c>
      <c r="B781" s="114"/>
      <c r="C781" s="133" t="s">
        <v>351</v>
      </c>
      <c r="D781" s="165"/>
      <c r="E781" s="111"/>
      <c r="F781" s="117">
        <v>3.6399999999999997</v>
      </c>
      <c r="G781" s="116">
        <v>5.2</v>
      </c>
      <c r="H781" s="117">
        <v>14.83</v>
      </c>
      <c r="I781" s="116">
        <v>120.66666666666666</v>
      </c>
      <c r="J781" s="117">
        <v>0.04</v>
      </c>
      <c r="K781" s="34" t="s">
        <v>251</v>
      </c>
    </row>
    <row r="782" spans="1:11">
      <c r="A782" s="113"/>
      <c r="B782" s="114" t="s">
        <v>36</v>
      </c>
      <c r="C782" s="115"/>
      <c r="D782" s="117">
        <v>30</v>
      </c>
      <c r="E782" s="116">
        <v>30</v>
      </c>
      <c r="F782" s="117"/>
      <c r="G782" s="116"/>
      <c r="H782" s="117"/>
      <c r="I782" s="116"/>
      <c r="J782" s="117"/>
      <c r="K782" s="34"/>
    </row>
    <row r="783" spans="1:11">
      <c r="A783" s="113"/>
      <c r="B783" s="114" t="s">
        <v>67</v>
      </c>
      <c r="C783" s="115"/>
      <c r="D783" s="117">
        <v>5.0999999999999996</v>
      </c>
      <c r="E783" s="116">
        <v>5</v>
      </c>
      <c r="F783" s="117"/>
      <c r="G783" s="116"/>
      <c r="H783" s="117"/>
      <c r="I783" s="116"/>
      <c r="J783" s="117"/>
      <c r="K783" s="34"/>
    </row>
    <row r="784" spans="1:11" ht="15.75" thickBot="1">
      <c r="A784" s="152"/>
      <c r="B784" s="114" t="s">
        <v>31</v>
      </c>
      <c r="C784" s="164"/>
      <c r="D784" s="117">
        <v>5</v>
      </c>
      <c r="E784" s="145">
        <v>5</v>
      </c>
      <c r="F784" s="117" t="s">
        <v>3</v>
      </c>
      <c r="G784" s="145"/>
      <c r="H784" s="117"/>
      <c r="I784" s="145"/>
      <c r="J784" s="117"/>
      <c r="K784" s="34"/>
    </row>
    <row r="785" spans="1:11" ht="15.75" thickBot="1">
      <c r="A785" s="122" t="s">
        <v>37</v>
      </c>
      <c r="B785" s="123"/>
      <c r="C785" s="244">
        <v>409</v>
      </c>
      <c r="D785" s="348"/>
      <c r="E785" s="349"/>
      <c r="F785" s="220">
        <f>F769+F776+F781</f>
        <v>11.202523290123661</v>
      </c>
      <c r="G785" s="221">
        <f t="shared" ref="G785:J785" si="29">G769+G776+G781</f>
        <v>12.205874084142824</v>
      </c>
      <c r="H785" s="220">
        <f t="shared" si="29"/>
        <v>53.172708219155822</v>
      </c>
      <c r="I785" s="221">
        <f t="shared" si="29"/>
        <v>369.86862099595464</v>
      </c>
      <c r="J785" s="220">
        <f t="shared" si="29"/>
        <v>2.2799999999999998</v>
      </c>
      <c r="K785" s="3"/>
    </row>
    <row r="786" spans="1:11">
      <c r="A786" s="85"/>
      <c r="B786" s="107" t="s">
        <v>38</v>
      </c>
      <c r="C786" s="108"/>
      <c r="D786" s="90"/>
      <c r="E786" s="89"/>
      <c r="F786" s="90"/>
      <c r="G786" s="89"/>
      <c r="H786" s="90"/>
      <c r="I786" s="89"/>
      <c r="J786" s="117"/>
      <c r="K786" s="3"/>
    </row>
    <row r="787" spans="1:11">
      <c r="A787" s="113" t="s">
        <v>247</v>
      </c>
      <c r="B787" s="118"/>
      <c r="C787" s="115">
        <v>180</v>
      </c>
      <c r="D787" s="117">
        <v>180</v>
      </c>
      <c r="E787" s="116">
        <v>180</v>
      </c>
      <c r="F787" s="117">
        <v>0.9</v>
      </c>
      <c r="G787" s="116"/>
      <c r="H787" s="117">
        <v>18.18</v>
      </c>
      <c r="I787" s="109">
        <v>76</v>
      </c>
      <c r="J787" s="109">
        <v>3.6</v>
      </c>
      <c r="K787" s="34" t="s">
        <v>201</v>
      </c>
    </row>
    <row r="788" spans="1:11" ht="15.75" thickBot="1">
      <c r="A788" s="113" t="s">
        <v>137</v>
      </c>
      <c r="B788" s="118"/>
      <c r="C788" s="115"/>
      <c r="D788" s="117"/>
      <c r="E788" s="116"/>
      <c r="F788" s="117"/>
      <c r="G788" s="116"/>
      <c r="H788" s="117"/>
      <c r="I788" s="109"/>
      <c r="J788" s="109"/>
      <c r="K788" s="34"/>
    </row>
    <row r="789" spans="1:11" ht="15.75" thickBot="1">
      <c r="A789" s="122" t="s">
        <v>37</v>
      </c>
      <c r="B789" s="123"/>
      <c r="C789" s="244">
        <v>180</v>
      </c>
      <c r="D789" s="418"/>
      <c r="E789" s="416"/>
      <c r="F789" s="221">
        <f>F787</f>
        <v>0.9</v>
      </c>
      <c r="G789" s="221">
        <f>G787</f>
        <v>0</v>
      </c>
      <c r="H789" s="221">
        <f>H787</f>
        <v>18.18</v>
      </c>
      <c r="I789" s="221">
        <f>I787</f>
        <v>76</v>
      </c>
      <c r="J789" s="221">
        <f>J787</f>
        <v>3.6</v>
      </c>
      <c r="K789" s="44"/>
    </row>
    <row r="790" spans="1:11">
      <c r="A790" s="85"/>
      <c r="B790" s="107" t="s">
        <v>40</v>
      </c>
      <c r="C790" s="108"/>
      <c r="D790" s="90"/>
      <c r="E790" s="177"/>
      <c r="F790" s="90"/>
      <c r="G790" s="89"/>
      <c r="H790" s="90"/>
      <c r="I790" s="89"/>
      <c r="J790" s="157"/>
      <c r="K790" s="3"/>
    </row>
    <row r="791" spans="1:11" ht="23.25">
      <c r="A791" s="113" t="s">
        <v>425</v>
      </c>
      <c r="B791" s="152"/>
      <c r="C791" s="195">
        <v>50</v>
      </c>
      <c r="D791" s="141"/>
      <c r="E791" s="142"/>
      <c r="F791" s="141">
        <v>1.01</v>
      </c>
      <c r="G791" s="142">
        <v>0.05</v>
      </c>
      <c r="H791" s="141">
        <v>10.28</v>
      </c>
      <c r="I791" s="142">
        <v>45.6</v>
      </c>
      <c r="J791" s="141"/>
      <c r="K791" s="8" t="s">
        <v>426</v>
      </c>
    </row>
    <row r="792" spans="1:11">
      <c r="A792" s="152"/>
      <c r="B792" s="152" t="s">
        <v>79</v>
      </c>
      <c r="C792" s="195"/>
      <c r="D792" s="141">
        <v>50</v>
      </c>
      <c r="E792" s="142">
        <v>40</v>
      </c>
      <c r="F792" s="141"/>
      <c r="G792" s="142"/>
      <c r="H792" s="141"/>
      <c r="I792" s="142"/>
      <c r="J792" s="141"/>
      <c r="K792" s="8"/>
    </row>
    <row r="793" spans="1:11">
      <c r="A793" s="152"/>
      <c r="B793" s="152" t="s">
        <v>107</v>
      </c>
      <c r="C793" s="195"/>
      <c r="D793" s="141">
        <v>9.6</v>
      </c>
      <c r="E793" s="142">
        <v>8</v>
      </c>
      <c r="F793" s="141"/>
      <c r="G793" s="142"/>
      <c r="H793" s="141"/>
      <c r="I793" s="142"/>
      <c r="J793" s="141"/>
      <c r="K793" s="8"/>
    </row>
    <row r="794" spans="1:11">
      <c r="A794" s="152"/>
      <c r="B794" s="152" t="s">
        <v>151</v>
      </c>
      <c r="C794" s="195"/>
      <c r="D794" s="141">
        <v>7</v>
      </c>
      <c r="E794" s="142">
        <v>7</v>
      </c>
      <c r="F794" s="141"/>
      <c r="G794" s="142"/>
      <c r="H794" s="141"/>
      <c r="I794" s="142"/>
      <c r="J794" s="141"/>
      <c r="K794" s="8"/>
    </row>
    <row r="795" spans="1:11">
      <c r="A795" s="152"/>
      <c r="B795" s="152" t="s">
        <v>135</v>
      </c>
      <c r="C795" s="195"/>
      <c r="D795" s="141">
        <v>2.5</v>
      </c>
      <c r="E795" s="142">
        <v>2.5</v>
      </c>
      <c r="F795" s="141"/>
      <c r="G795" s="142"/>
      <c r="H795" s="141"/>
      <c r="I795" s="142"/>
      <c r="J795" s="141"/>
      <c r="K795" s="8"/>
    </row>
    <row r="796" spans="1:11">
      <c r="A796" s="152"/>
      <c r="B796" s="152" t="s">
        <v>29</v>
      </c>
      <c r="C796" s="195"/>
      <c r="D796" s="141">
        <v>0.5</v>
      </c>
      <c r="E796" s="142">
        <v>0.5</v>
      </c>
      <c r="F796" s="141"/>
      <c r="G796" s="142"/>
      <c r="H796" s="141"/>
      <c r="I796" s="142"/>
      <c r="J796" s="141"/>
      <c r="K796" s="8"/>
    </row>
    <row r="797" spans="1:11">
      <c r="A797" s="152"/>
      <c r="B797" s="152" t="s">
        <v>225</v>
      </c>
      <c r="C797" s="195"/>
      <c r="D797" s="141">
        <v>0.5</v>
      </c>
      <c r="E797" s="142">
        <v>0.5</v>
      </c>
      <c r="F797" s="141"/>
      <c r="G797" s="142"/>
      <c r="H797" s="141"/>
      <c r="I797" s="142"/>
      <c r="J797" s="141"/>
      <c r="K797" s="8"/>
    </row>
    <row r="798" spans="1:11" ht="39">
      <c r="A798" s="113" t="s">
        <v>374</v>
      </c>
      <c r="B798" s="114"/>
      <c r="C798" s="115" t="s">
        <v>204</v>
      </c>
      <c r="D798" s="117"/>
      <c r="E798" s="116"/>
      <c r="F798" s="117">
        <v>2.99</v>
      </c>
      <c r="G798" s="116">
        <v>8.01</v>
      </c>
      <c r="H798" s="117">
        <v>25.6</v>
      </c>
      <c r="I798" s="116">
        <v>198.54</v>
      </c>
      <c r="J798" s="117">
        <v>6.11</v>
      </c>
      <c r="K798" s="34" t="s">
        <v>234</v>
      </c>
    </row>
    <row r="799" spans="1:11">
      <c r="A799" s="113"/>
      <c r="B799" s="114" t="s">
        <v>277</v>
      </c>
      <c r="C799" s="115"/>
      <c r="D799" s="117">
        <v>17.5</v>
      </c>
      <c r="E799" s="116">
        <v>11.4</v>
      </c>
      <c r="F799" s="117"/>
      <c r="G799" s="116"/>
      <c r="H799" s="117"/>
      <c r="I799" s="116"/>
      <c r="J799" s="117"/>
      <c r="K799" s="34"/>
    </row>
    <row r="800" spans="1:11">
      <c r="A800" s="113"/>
      <c r="B800" s="114" t="s">
        <v>280</v>
      </c>
      <c r="C800" s="115"/>
      <c r="D800" s="117">
        <v>11.4</v>
      </c>
      <c r="E800" s="116">
        <v>11.4</v>
      </c>
      <c r="F800" s="117"/>
      <c r="G800" s="116"/>
      <c r="H800" s="117"/>
      <c r="I800" s="116"/>
      <c r="J800" s="117"/>
      <c r="K800" s="34"/>
    </row>
    <row r="801" spans="1:11">
      <c r="A801" s="113"/>
      <c r="B801" s="114" t="s">
        <v>41</v>
      </c>
      <c r="C801" s="115"/>
      <c r="D801" s="117">
        <v>1.19</v>
      </c>
      <c r="E801" s="116">
        <v>1</v>
      </c>
      <c r="F801" s="117"/>
      <c r="G801" s="116"/>
      <c r="H801" s="117"/>
      <c r="I801" s="116"/>
      <c r="J801" s="117"/>
      <c r="K801" s="34"/>
    </row>
    <row r="802" spans="1:11">
      <c r="A802" s="113"/>
      <c r="B802" s="114" t="s">
        <v>55</v>
      </c>
      <c r="C802" s="115"/>
      <c r="D802" s="117">
        <v>0.96</v>
      </c>
      <c r="E802" s="116">
        <v>0.8</v>
      </c>
      <c r="F802" s="117"/>
      <c r="G802" s="116"/>
      <c r="H802" s="117"/>
      <c r="I802" s="116"/>
      <c r="J802" s="117"/>
      <c r="K802" s="34"/>
    </row>
    <row r="803" spans="1:11">
      <c r="A803" s="113"/>
      <c r="B803" s="114" t="s">
        <v>138</v>
      </c>
      <c r="C803" s="115"/>
      <c r="D803" s="117">
        <v>1</v>
      </c>
      <c r="E803" s="116">
        <v>1</v>
      </c>
      <c r="F803" s="117"/>
      <c r="G803" s="116"/>
      <c r="H803" s="117"/>
      <c r="I803" s="116"/>
      <c r="J803" s="117"/>
      <c r="K803" s="34"/>
    </row>
    <row r="804" spans="1:11">
      <c r="A804" s="113"/>
      <c r="B804" s="114" t="s">
        <v>225</v>
      </c>
      <c r="C804" s="115"/>
      <c r="D804" s="117">
        <v>0.1</v>
      </c>
      <c r="E804" s="116">
        <v>0.1</v>
      </c>
      <c r="F804" s="117"/>
      <c r="G804" s="116"/>
      <c r="H804" s="117"/>
      <c r="I804" s="116"/>
      <c r="J804" s="117"/>
      <c r="K804" s="34"/>
    </row>
    <row r="805" spans="1:11">
      <c r="A805" s="113"/>
      <c r="B805" s="114" t="s">
        <v>45</v>
      </c>
      <c r="C805" s="115"/>
      <c r="D805" s="117">
        <v>79.8</v>
      </c>
      <c r="E805" s="116">
        <v>60</v>
      </c>
      <c r="F805" s="117"/>
      <c r="G805" s="116"/>
      <c r="H805" s="117"/>
      <c r="I805" s="116"/>
      <c r="J805" s="117"/>
      <c r="K805" s="34"/>
    </row>
    <row r="806" spans="1:11">
      <c r="A806" s="113"/>
      <c r="B806" s="114" t="s">
        <v>98</v>
      </c>
      <c r="C806" s="115"/>
      <c r="D806" s="117">
        <v>8</v>
      </c>
      <c r="E806" s="116">
        <v>8</v>
      </c>
      <c r="F806" s="117"/>
      <c r="G806" s="116"/>
      <c r="H806" s="117"/>
      <c r="I806" s="116"/>
      <c r="J806" s="117"/>
      <c r="K806" s="34"/>
    </row>
    <row r="807" spans="1:11">
      <c r="A807" s="113"/>
      <c r="B807" s="114" t="s">
        <v>46</v>
      </c>
      <c r="C807" s="115"/>
      <c r="D807" s="117">
        <v>10</v>
      </c>
      <c r="E807" s="116">
        <v>8</v>
      </c>
      <c r="F807" s="117"/>
      <c r="G807" s="116"/>
      <c r="H807" s="117"/>
      <c r="I807" s="116"/>
      <c r="J807" s="117"/>
      <c r="K807" s="34"/>
    </row>
    <row r="808" spans="1:11">
      <c r="A808" s="113"/>
      <c r="B808" s="114" t="s">
        <v>41</v>
      </c>
      <c r="C808" s="115"/>
      <c r="D808" s="117">
        <v>4.76</v>
      </c>
      <c r="E808" s="116">
        <v>4</v>
      </c>
      <c r="F808" s="117"/>
      <c r="G808" s="116"/>
      <c r="H808" s="117"/>
      <c r="I808" s="116"/>
      <c r="J808" s="117"/>
      <c r="K808" s="34"/>
    </row>
    <row r="809" spans="1:11">
      <c r="A809" s="113"/>
      <c r="B809" s="114" t="s">
        <v>47</v>
      </c>
      <c r="C809" s="115"/>
      <c r="D809" s="117">
        <v>3</v>
      </c>
      <c r="E809" s="116">
        <v>3</v>
      </c>
      <c r="F809" s="117"/>
      <c r="G809" s="116"/>
      <c r="H809" s="117"/>
      <c r="I809" s="116"/>
      <c r="J809" s="117"/>
      <c r="K809" s="34"/>
    </row>
    <row r="810" spans="1:11">
      <c r="A810" s="113"/>
      <c r="B810" s="114" t="s">
        <v>108</v>
      </c>
      <c r="C810" s="115"/>
      <c r="D810" s="117">
        <v>21.84</v>
      </c>
      <c r="E810" s="116">
        <v>12</v>
      </c>
      <c r="F810" s="117"/>
      <c r="G810" s="116"/>
      <c r="H810" s="117"/>
      <c r="I810" s="116"/>
      <c r="J810" s="117"/>
      <c r="K810" s="34"/>
    </row>
    <row r="811" spans="1:11">
      <c r="A811" s="113"/>
      <c r="B811" s="114" t="s">
        <v>225</v>
      </c>
      <c r="C811" s="115"/>
      <c r="D811" s="117">
        <v>1</v>
      </c>
      <c r="E811" s="116">
        <v>1</v>
      </c>
      <c r="F811" s="117"/>
      <c r="G811" s="116"/>
      <c r="H811" s="117"/>
      <c r="I811" s="116"/>
      <c r="J811" s="165"/>
      <c r="K811" s="34"/>
    </row>
    <row r="812" spans="1:11">
      <c r="A812" s="113"/>
      <c r="B812" s="114" t="s">
        <v>155</v>
      </c>
      <c r="C812" s="115"/>
      <c r="D812" s="117">
        <v>132</v>
      </c>
      <c r="E812" s="116">
        <v>132</v>
      </c>
      <c r="F812" s="117"/>
      <c r="G812" s="116"/>
      <c r="H812" s="117"/>
      <c r="I812" s="116"/>
      <c r="J812" s="117"/>
      <c r="K812" s="34"/>
    </row>
    <row r="813" spans="1:11">
      <c r="A813" s="113"/>
      <c r="B813" s="114" t="s">
        <v>69</v>
      </c>
      <c r="C813" s="115"/>
      <c r="D813" s="117">
        <v>7</v>
      </c>
      <c r="E813" s="116">
        <v>7</v>
      </c>
      <c r="F813" s="117"/>
      <c r="G813" s="116"/>
      <c r="H813" s="117"/>
      <c r="I813" s="116"/>
      <c r="J813" s="165"/>
      <c r="K813" s="34"/>
    </row>
    <row r="814" spans="1:11" ht="22.5">
      <c r="A814" s="113" t="s">
        <v>461</v>
      </c>
      <c r="B814" s="114"/>
      <c r="C814" s="129">
        <v>80</v>
      </c>
      <c r="D814" s="115"/>
      <c r="E814" s="132"/>
      <c r="F814" s="424">
        <v>10.09</v>
      </c>
      <c r="G814" s="263">
        <v>3.26</v>
      </c>
      <c r="H814" s="263">
        <v>6.79</v>
      </c>
      <c r="I814" s="263">
        <v>97</v>
      </c>
      <c r="J814" s="262">
        <v>0.24</v>
      </c>
      <c r="K814" s="425" t="s">
        <v>463</v>
      </c>
    </row>
    <row r="815" spans="1:11">
      <c r="A815" s="113"/>
      <c r="B815" s="114" t="s">
        <v>462</v>
      </c>
      <c r="C815" s="129"/>
      <c r="D815" s="115">
        <v>82.2</v>
      </c>
      <c r="E815" s="132">
        <v>60</v>
      </c>
      <c r="F815" s="135"/>
      <c r="G815" s="136"/>
      <c r="H815" s="136"/>
      <c r="I815" s="136"/>
      <c r="J815" s="132"/>
      <c r="K815" s="34"/>
    </row>
    <row r="816" spans="1:11">
      <c r="A816" s="113"/>
      <c r="B816" s="114" t="s">
        <v>326</v>
      </c>
      <c r="C816" s="129"/>
      <c r="D816" s="115">
        <v>63</v>
      </c>
      <c r="E816" s="132">
        <v>60</v>
      </c>
      <c r="F816" s="135"/>
      <c r="G816" s="136"/>
      <c r="H816" s="136"/>
      <c r="I816" s="136"/>
      <c r="J816" s="132"/>
      <c r="K816" s="34"/>
    </row>
    <row r="817" spans="1:11">
      <c r="A817" s="113"/>
      <c r="B817" s="114" t="s">
        <v>41</v>
      </c>
      <c r="C817" s="129"/>
      <c r="D817" s="115">
        <v>15.5</v>
      </c>
      <c r="E817" s="132">
        <v>13</v>
      </c>
      <c r="F817" s="135"/>
      <c r="G817" s="136"/>
      <c r="H817" s="136"/>
      <c r="I817" s="115"/>
      <c r="J817" s="132"/>
      <c r="K817" s="34"/>
    </row>
    <row r="818" spans="1:11">
      <c r="A818" s="113"/>
      <c r="B818" s="114" t="s">
        <v>135</v>
      </c>
      <c r="C818" s="129"/>
      <c r="D818" s="115">
        <v>1</v>
      </c>
      <c r="E818" s="132">
        <v>1</v>
      </c>
      <c r="F818" s="135"/>
      <c r="G818" s="136"/>
      <c r="H818" s="136"/>
      <c r="I818" s="115"/>
      <c r="J818" s="132"/>
      <c r="K818" s="34"/>
    </row>
    <row r="819" spans="1:11">
      <c r="A819" s="113"/>
      <c r="B819" s="114" t="s">
        <v>161</v>
      </c>
      <c r="C819" s="129"/>
      <c r="D819" s="115"/>
      <c r="E819" s="132">
        <v>6.5</v>
      </c>
      <c r="F819" s="135"/>
      <c r="G819" s="136"/>
      <c r="H819" s="136"/>
      <c r="I819" s="115"/>
      <c r="J819" s="132"/>
      <c r="K819" s="34"/>
    </row>
    <row r="820" spans="1:11">
      <c r="A820" s="113"/>
      <c r="B820" s="138" t="s">
        <v>203</v>
      </c>
      <c r="C820" s="129"/>
      <c r="D820" s="115">
        <v>12.5</v>
      </c>
      <c r="E820" s="132">
        <v>12.5</v>
      </c>
      <c r="F820" s="135"/>
      <c r="G820" s="136"/>
      <c r="H820" s="136"/>
      <c r="I820" s="136"/>
      <c r="J820" s="137"/>
      <c r="K820" s="34"/>
    </row>
    <row r="821" spans="1:11">
      <c r="A821" s="113"/>
      <c r="B821" s="114" t="s">
        <v>28</v>
      </c>
      <c r="C821" s="129"/>
      <c r="D821" s="115">
        <v>14</v>
      </c>
      <c r="E821" s="132">
        <v>14</v>
      </c>
      <c r="F821" s="135"/>
      <c r="G821" s="136"/>
      <c r="H821" s="136"/>
      <c r="I821" s="115"/>
      <c r="J821" s="132"/>
      <c r="K821" s="34"/>
    </row>
    <row r="822" spans="1:11">
      <c r="A822" s="113"/>
      <c r="B822" s="118" t="s">
        <v>225</v>
      </c>
      <c r="C822" s="129"/>
      <c r="D822" s="115">
        <v>0.7</v>
      </c>
      <c r="E822" s="132">
        <v>0.7</v>
      </c>
      <c r="F822" s="135"/>
      <c r="G822" s="136"/>
      <c r="H822" s="136"/>
      <c r="I822" s="115"/>
      <c r="J822" s="132"/>
      <c r="K822" s="34"/>
    </row>
    <row r="823" spans="1:11">
      <c r="A823" s="113"/>
      <c r="B823" s="114" t="s">
        <v>50</v>
      </c>
      <c r="C823" s="129"/>
      <c r="D823" s="115"/>
      <c r="E823" s="132">
        <v>92</v>
      </c>
      <c r="F823" s="135"/>
      <c r="G823" s="136"/>
      <c r="H823" s="136"/>
      <c r="I823" s="115"/>
      <c r="J823" s="132"/>
      <c r="K823" s="34"/>
    </row>
    <row r="824" spans="1:11">
      <c r="A824" s="113"/>
      <c r="B824" s="114" t="s">
        <v>135</v>
      </c>
      <c r="C824" s="129"/>
      <c r="D824" s="115">
        <v>3.5</v>
      </c>
      <c r="E824" s="132">
        <v>3.5</v>
      </c>
      <c r="F824" s="135"/>
      <c r="G824" s="136"/>
      <c r="H824" s="136"/>
      <c r="I824" s="115"/>
      <c r="J824" s="132"/>
      <c r="K824" s="34"/>
    </row>
    <row r="825" spans="1:11" ht="23.25">
      <c r="A825" s="113" t="s">
        <v>57</v>
      </c>
      <c r="B825" s="114"/>
      <c r="C825" s="129">
        <v>140</v>
      </c>
      <c r="D825" s="116"/>
      <c r="E825" s="130"/>
      <c r="F825" s="109">
        <v>2.76134453781513</v>
      </c>
      <c r="G825" s="116">
        <v>4.48319327731092</v>
      </c>
      <c r="H825" s="116">
        <v>19.084033613445378</v>
      </c>
      <c r="I825" s="116">
        <v>128.15126050420167</v>
      </c>
      <c r="J825" s="117">
        <v>16.96</v>
      </c>
      <c r="K825" s="34" t="s">
        <v>172</v>
      </c>
    </row>
    <row r="826" spans="1:11">
      <c r="A826" s="113"/>
      <c r="B826" s="114" t="s">
        <v>45</v>
      </c>
      <c r="C826" s="129"/>
      <c r="D826" s="116">
        <v>159.6</v>
      </c>
      <c r="E826" s="130">
        <v>119.7</v>
      </c>
      <c r="F826" s="109"/>
      <c r="G826" s="116"/>
      <c r="H826" s="116"/>
      <c r="I826" s="116"/>
      <c r="J826" s="117"/>
      <c r="K826" s="34"/>
    </row>
    <row r="827" spans="1:11">
      <c r="A827" s="113"/>
      <c r="B827" s="114" t="s">
        <v>27</v>
      </c>
      <c r="C827" s="129"/>
      <c r="D827" s="116">
        <v>22.12</v>
      </c>
      <c r="E827" s="130">
        <v>21</v>
      </c>
      <c r="F827" s="109"/>
      <c r="G827" s="116"/>
      <c r="H827" s="116"/>
      <c r="I827" s="116"/>
      <c r="J827" s="117"/>
      <c r="K827" s="34"/>
    </row>
    <row r="828" spans="1:11">
      <c r="A828" s="113"/>
      <c r="B828" s="114" t="s">
        <v>31</v>
      </c>
      <c r="C828" s="129"/>
      <c r="D828" s="116">
        <v>5</v>
      </c>
      <c r="E828" s="130">
        <v>5</v>
      </c>
      <c r="F828" s="109"/>
      <c r="G828" s="116"/>
      <c r="H828" s="116"/>
      <c r="I828" s="116"/>
      <c r="J828" s="117"/>
      <c r="K828" s="34"/>
    </row>
    <row r="829" spans="1:11">
      <c r="A829" s="113"/>
      <c r="B829" s="114" t="s">
        <v>225</v>
      </c>
      <c r="C829" s="129"/>
      <c r="D829" s="116">
        <v>0.52</v>
      </c>
      <c r="E829" s="130">
        <v>0.52</v>
      </c>
      <c r="F829" s="109"/>
      <c r="G829" s="116"/>
      <c r="H829" s="116"/>
      <c r="I829" s="116"/>
      <c r="J829" s="117"/>
      <c r="K829" s="34"/>
    </row>
    <row r="830" spans="1:11">
      <c r="A830" s="197" t="s">
        <v>375</v>
      </c>
      <c r="B830" s="114"/>
      <c r="C830" s="249">
        <v>180</v>
      </c>
      <c r="D830" s="117"/>
      <c r="E830" s="116"/>
      <c r="F830" s="117">
        <v>0</v>
      </c>
      <c r="G830" s="116">
        <v>0</v>
      </c>
      <c r="H830" s="179">
        <v>15</v>
      </c>
      <c r="I830" s="259">
        <v>60.05</v>
      </c>
      <c r="J830" s="132">
        <v>1</v>
      </c>
      <c r="K830" s="34" t="s">
        <v>473</v>
      </c>
    </row>
    <row r="831" spans="1:11">
      <c r="A831" s="197"/>
      <c r="B831" s="114" t="s">
        <v>376</v>
      </c>
      <c r="C831" s="115"/>
      <c r="D831" s="117">
        <v>21</v>
      </c>
      <c r="E831" s="116">
        <v>21</v>
      </c>
      <c r="F831" s="132"/>
      <c r="G831" s="115"/>
      <c r="H831" s="132"/>
      <c r="I831" s="259"/>
      <c r="J831" s="132"/>
      <c r="K831" s="34"/>
    </row>
    <row r="832" spans="1:11">
      <c r="A832" s="197"/>
      <c r="B832" s="114" t="s">
        <v>29</v>
      </c>
      <c r="C832" s="115"/>
      <c r="D832" s="117">
        <v>6</v>
      </c>
      <c r="E832" s="116">
        <v>6</v>
      </c>
      <c r="F832" s="132"/>
      <c r="G832" s="115"/>
      <c r="H832" s="132"/>
      <c r="I832" s="259"/>
      <c r="J832" s="132"/>
      <c r="K832" s="34"/>
    </row>
    <row r="833" spans="1:11">
      <c r="A833" s="197"/>
      <c r="B833" s="114" t="s">
        <v>64</v>
      </c>
      <c r="C833" s="115"/>
      <c r="D833" s="117">
        <v>180</v>
      </c>
      <c r="E833" s="116">
        <v>180</v>
      </c>
      <c r="F833" s="132"/>
      <c r="G833" s="115"/>
      <c r="H833" s="132"/>
      <c r="I833" s="259"/>
      <c r="J833" s="132"/>
      <c r="K833" s="34"/>
    </row>
    <row r="834" spans="1:11" ht="23.25">
      <c r="A834" s="152" t="s">
        <v>203</v>
      </c>
      <c r="B834" s="114"/>
      <c r="C834" s="115">
        <v>20</v>
      </c>
      <c r="D834" s="117">
        <v>20</v>
      </c>
      <c r="E834" s="116">
        <v>20</v>
      </c>
      <c r="F834" s="132">
        <v>1.52</v>
      </c>
      <c r="G834" s="115">
        <v>0.16</v>
      </c>
      <c r="H834" s="132">
        <v>9.84</v>
      </c>
      <c r="I834" s="259">
        <v>47</v>
      </c>
      <c r="J834" s="132">
        <v>0</v>
      </c>
      <c r="K834" s="34" t="s">
        <v>212</v>
      </c>
    </row>
    <row r="835" spans="1:11" ht="24" thickBot="1">
      <c r="A835" s="102" t="s">
        <v>265</v>
      </c>
      <c r="B835" s="103"/>
      <c r="C835" s="164">
        <v>35</v>
      </c>
      <c r="D835" s="148">
        <v>35</v>
      </c>
      <c r="E835" s="145">
        <v>35</v>
      </c>
      <c r="F835" s="148">
        <v>2.3076923076923075</v>
      </c>
      <c r="G835" s="145">
        <v>0.41958041958041958</v>
      </c>
      <c r="H835" s="148">
        <v>13.846153846153847</v>
      </c>
      <c r="I835" s="145">
        <v>69.230769230769241</v>
      </c>
      <c r="J835" s="148"/>
      <c r="K835" s="45" t="s">
        <v>211</v>
      </c>
    </row>
    <row r="836" spans="1:11" ht="15.75" thickBot="1">
      <c r="A836" s="122" t="s">
        <v>37</v>
      </c>
      <c r="B836" s="123"/>
      <c r="C836" s="244">
        <v>702</v>
      </c>
      <c r="D836" s="348"/>
      <c r="E836" s="349"/>
      <c r="F836" s="220">
        <f>F791+F798+F814+F825+F830+F834+F835</f>
        <v>20.679036845507436</v>
      </c>
      <c r="G836" s="221">
        <f t="shared" ref="G836:J836" si="30">G791+G798+G814+G825+G830+G834+G835</f>
        <v>16.382773696891341</v>
      </c>
      <c r="H836" s="220">
        <f t="shared" si="30"/>
        <v>100.44018745959923</v>
      </c>
      <c r="I836" s="221">
        <f t="shared" si="30"/>
        <v>645.5720297349709</v>
      </c>
      <c r="J836" s="220">
        <f t="shared" si="30"/>
        <v>24.310000000000002</v>
      </c>
      <c r="K836" s="3"/>
    </row>
    <row r="837" spans="1:11">
      <c r="A837" s="113"/>
      <c r="B837" s="114" t="s">
        <v>380</v>
      </c>
      <c r="C837" s="168"/>
      <c r="D837" s="169"/>
      <c r="E837" s="168"/>
      <c r="F837" s="172"/>
      <c r="G837" s="171"/>
      <c r="H837" s="172"/>
      <c r="I837" s="171"/>
      <c r="J837" s="172"/>
      <c r="K837" s="34"/>
    </row>
    <row r="838" spans="1:11">
      <c r="A838" s="166" t="s">
        <v>164</v>
      </c>
      <c r="B838" s="167"/>
      <c r="C838" s="168">
        <v>180</v>
      </c>
      <c r="D838" s="169"/>
      <c r="E838" s="168"/>
      <c r="F838" s="172">
        <v>2.58</v>
      </c>
      <c r="G838" s="171">
        <v>3.1</v>
      </c>
      <c r="H838" s="172">
        <v>13.6</v>
      </c>
      <c r="I838" s="171">
        <v>91.891891891891888</v>
      </c>
      <c r="J838" s="172">
        <v>0.54</v>
      </c>
      <c r="K838" s="48" t="s">
        <v>147</v>
      </c>
    </row>
    <row r="839" spans="1:11" ht="26.25">
      <c r="A839" s="152" t="s">
        <v>417</v>
      </c>
      <c r="B839" s="114" t="s">
        <v>173</v>
      </c>
      <c r="C839" s="168"/>
      <c r="D839" s="169">
        <v>185</v>
      </c>
      <c r="E839" s="168">
        <v>180</v>
      </c>
      <c r="F839" s="172"/>
      <c r="G839" s="171"/>
      <c r="H839" s="172"/>
      <c r="I839" s="171"/>
      <c r="J839" s="172"/>
      <c r="K839" s="34"/>
    </row>
    <row r="840" spans="1:11" ht="21" customHeight="1">
      <c r="A840" s="196" t="s">
        <v>341</v>
      </c>
      <c r="B840" s="114"/>
      <c r="C840" s="115">
        <v>75</v>
      </c>
      <c r="D840" s="165"/>
      <c r="E840" s="111"/>
      <c r="F840" s="117">
        <v>8.2200000000000006</v>
      </c>
      <c r="G840" s="116">
        <v>8.8800000000000008</v>
      </c>
      <c r="H840" s="117">
        <v>32.18</v>
      </c>
      <c r="I840" s="116">
        <v>252</v>
      </c>
      <c r="J840" s="117">
        <v>0.04</v>
      </c>
      <c r="K840" s="34" t="s">
        <v>359</v>
      </c>
    </row>
    <row r="841" spans="1:11">
      <c r="B841" s="114" t="s">
        <v>92</v>
      </c>
      <c r="C841" s="136"/>
      <c r="D841" s="117">
        <v>39.75</v>
      </c>
      <c r="E841" s="116">
        <v>39.75</v>
      </c>
      <c r="F841" s="165"/>
      <c r="G841" s="111"/>
      <c r="H841" s="165"/>
      <c r="I841" s="111"/>
      <c r="J841" s="165"/>
      <c r="K841" s="34"/>
    </row>
    <row r="842" spans="1:11">
      <c r="B842" s="114" t="s">
        <v>186</v>
      </c>
      <c r="C842" s="136"/>
      <c r="D842" s="117">
        <v>2.52</v>
      </c>
      <c r="E842" s="116">
        <v>2.1</v>
      </c>
      <c r="F842" s="165"/>
      <c r="G842" s="111"/>
      <c r="H842" s="165"/>
      <c r="I842" s="111"/>
      <c r="J842" s="165"/>
      <c r="K842" s="34"/>
    </row>
    <row r="843" spans="1:11">
      <c r="B843" s="114" t="s">
        <v>31</v>
      </c>
      <c r="C843" s="136"/>
      <c r="D843" s="117">
        <v>1.8</v>
      </c>
      <c r="E843" s="116">
        <v>1.8</v>
      </c>
      <c r="F843" s="165"/>
      <c r="G843" s="111"/>
      <c r="H843" s="165"/>
      <c r="I843" s="111"/>
      <c r="J843" s="165"/>
      <c r="K843" s="34"/>
    </row>
    <row r="844" spans="1:11">
      <c r="B844" s="114" t="s">
        <v>141</v>
      </c>
      <c r="C844" s="136"/>
      <c r="D844" s="117">
        <v>16</v>
      </c>
      <c r="E844" s="116">
        <v>16</v>
      </c>
      <c r="F844" s="165"/>
      <c r="G844" s="111"/>
      <c r="H844" s="165"/>
      <c r="I844" s="111"/>
      <c r="J844" s="165"/>
      <c r="K844" s="34"/>
    </row>
    <row r="845" spans="1:11">
      <c r="B845" s="114" t="s">
        <v>223</v>
      </c>
      <c r="C845" s="136"/>
      <c r="D845" s="117">
        <v>2.1</v>
      </c>
      <c r="E845" s="116">
        <v>2.1</v>
      </c>
      <c r="F845" s="165"/>
      <c r="G845" s="111"/>
      <c r="H845" s="165"/>
      <c r="I845" s="111"/>
      <c r="J845" s="165"/>
      <c r="K845" s="34"/>
    </row>
    <row r="846" spans="1:11">
      <c r="B846" s="114" t="s">
        <v>93</v>
      </c>
      <c r="C846" s="136"/>
      <c r="D846" s="117">
        <v>0.3</v>
      </c>
      <c r="E846" s="116">
        <v>0.3</v>
      </c>
      <c r="F846" s="165"/>
      <c r="G846" s="111"/>
      <c r="H846" s="165"/>
      <c r="I846" s="111"/>
      <c r="J846" s="165"/>
      <c r="K846" s="34"/>
    </row>
    <row r="847" spans="1:11">
      <c r="B847" s="114" t="s">
        <v>225</v>
      </c>
      <c r="C847" s="136"/>
      <c r="D847" s="117">
        <v>0.6</v>
      </c>
      <c r="E847" s="116">
        <v>0.6</v>
      </c>
      <c r="F847" s="165"/>
      <c r="G847" s="111"/>
      <c r="H847" s="165"/>
      <c r="I847" s="111"/>
      <c r="J847" s="165"/>
      <c r="K847" s="34"/>
    </row>
    <row r="848" spans="1:11">
      <c r="B848" s="114" t="s">
        <v>92</v>
      </c>
      <c r="C848" s="136"/>
      <c r="D848" s="117">
        <v>1.8</v>
      </c>
      <c r="E848" s="116">
        <v>1.8</v>
      </c>
      <c r="F848" s="165"/>
      <c r="G848" s="111"/>
      <c r="H848" s="165"/>
      <c r="I848" s="111"/>
      <c r="J848" s="165"/>
      <c r="K848" s="34"/>
    </row>
    <row r="849" spans="1:11">
      <c r="B849" s="114" t="s">
        <v>240</v>
      </c>
      <c r="C849" s="136"/>
      <c r="D849" s="117">
        <v>30</v>
      </c>
      <c r="E849" s="116">
        <v>29.25</v>
      </c>
      <c r="F849" s="165"/>
      <c r="G849" s="111"/>
      <c r="H849" s="165"/>
      <c r="I849" s="111"/>
      <c r="J849" s="165"/>
      <c r="K849" s="34"/>
    </row>
    <row r="850" spans="1:11">
      <c r="B850" s="114" t="s">
        <v>186</v>
      </c>
      <c r="C850" s="136"/>
      <c r="D850" s="117">
        <v>1.62</v>
      </c>
      <c r="E850" s="116">
        <v>1.35</v>
      </c>
      <c r="F850" s="165"/>
      <c r="G850" s="111"/>
      <c r="H850" s="165"/>
      <c r="I850" s="111"/>
      <c r="J850" s="165"/>
      <c r="K850" s="34"/>
    </row>
    <row r="851" spans="1:11">
      <c r="A851" s="113"/>
      <c r="B851" s="114" t="s">
        <v>223</v>
      </c>
      <c r="C851" s="115"/>
      <c r="D851" s="117">
        <v>1.65</v>
      </c>
      <c r="E851" s="116">
        <v>1.65</v>
      </c>
      <c r="F851" s="117"/>
      <c r="G851" s="116"/>
      <c r="H851" s="117"/>
      <c r="I851" s="116"/>
      <c r="J851" s="117"/>
      <c r="K851" s="34"/>
    </row>
    <row r="852" spans="1:11">
      <c r="A852" s="113"/>
      <c r="B852" s="114" t="s">
        <v>92</v>
      </c>
      <c r="C852" s="115"/>
      <c r="D852" s="117">
        <v>1.35</v>
      </c>
      <c r="E852" s="116">
        <v>1.35</v>
      </c>
      <c r="F852" s="117"/>
      <c r="G852" s="116"/>
      <c r="H852" s="117"/>
      <c r="I852" s="116"/>
      <c r="J852" s="117"/>
      <c r="K852" s="34"/>
    </row>
    <row r="853" spans="1:11" ht="17.25" customHeight="1">
      <c r="A853" s="113"/>
      <c r="B853" s="152" t="s">
        <v>186</v>
      </c>
      <c r="C853" s="195"/>
      <c r="D853" s="141">
        <v>1.8</v>
      </c>
      <c r="E853" s="142">
        <v>1.5</v>
      </c>
      <c r="F853" s="141"/>
      <c r="G853" s="142"/>
      <c r="H853" s="141"/>
      <c r="I853" s="142"/>
      <c r="J853" s="141"/>
      <c r="K853" s="43"/>
    </row>
    <row r="854" spans="1:11">
      <c r="A854" s="113"/>
      <c r="B854" s="114" t="s">
        <v>47</v>
      </c>
      <c r="C854" s="115"/>
      <c r="D854" s="117">
        <v>0.3</v>
      </c>
      <c r="E854" s="116">
        <v>0.3</v>
      </c>
      <c r="F854" s="117"/>
      <c r="G854" s="116"/>
      <c r="H854" s="117"/>
      <c r="I854" s="116"/>
      <c r="J854" s="117"/>
      <c r="K854" s="34"/>
    </row>
    <row r="855" spans="1:11">
      <c r="A855" s="113"/>
      <c r="B855" s="114" t="s">
        <v>47</v>
      </c>
      <c r="C855" s="115"/>
      <c r="D855" s="117">
        <v>0.3</v>
      </c>
      <c r="E855" s="116">
        <v>0.3</v>
      </c>
      <c r="F855" s="117"/>
      <c r="G855" s="116"/>
      <c r="H855" s="117"/>
      <c r="I855" s="116"/>
      <c r="J855" s="117"/>
      <c r="K855" s="34"/>
    </row>
    <row r="856" spans="1:11" ht="33.75" customHeight="1">
      <c r="A856" s="113" t="s">
        <v>289</v>
      </c>
      <c r="B856" s="114"/>
      <c r="C856" s="115" t="s">
        <v>453</v>
      </c>
      <c r="D856" s="130"/>
      <c r="E856" s="109"/>
      <c r="F856" s="109">
        <v>0</v>
      </c>
      <c r="G856" s="109">
        <v>0</v>
      </c>
      <c r="H856" s="116">
        <v>19.32</v>
      </c>
      <c r="I856" s="117">
        <v>72.900000000000006</v>
      </c>
      <c r="J856" s="109">
        <v>0.02</v>
      </c>
      <c r="K856" s="34" t="s">
        <v>286</v>
      </c>
    </row>
    <row r="857" spans="1:11" ht="15" customHeight="1">
      <c r="A857" s="113"/>
      <c r="B857" s="114" t="s">
        <v>264</v>
      </c>
      <c r="C857" s="115"/>
      <c r="D857" s="130">
        <v>0.45</v>
      </c>
      <c r="E857" s="109">
        <v>0.45</v>
      </c>
      <c r="F857" s="109"/>
      <c r="G857" s="109"/>
      <c r="H857" s="116"/>
      <c r="I857" s="117"/>
      <c r="J857" s="101"/>
      <c r="K857" s="34"/>
    </row>
    <row r="858" spans="1:11" ht="15" customHeight="1">
      <c r="A858" s="113"/>
      <c r="B858" s="114" t="s">
        <v>141</v>
      </c>
      <c r="C858" s="115"/>
      <c r="D858" s="130">
        <v>170</v>
      </c>
      <c r="E858" s="109">
        <v>170</v>
      </c>
      <c r="F858" s="109"/>
      <c r="G858" s="109"/>
      <c r="H858" s="116"/>
      <c r="I858" s="117"/>
      <c r="J858" s="101"/>
      <c r="K858" s="34"/>
    </row>
    <row r="859" spans="1:11" ht="15" customHeight="1" thickBot="1">
      <c r="A859" s="113"/>
      <c r="B859" s="114" t="s">
        <v>227</v>
      </c>
      <c r="C859" s="115"/>
      <c r="D859" s="130">
        <v>10</v>
      </c>
      <c r="E859" s="109">
        <v>10</v>
      </c>
      <c r="F859" s="109"/>
      <c r="G859" s="109"/>
      <c r="H859" s="116"/>
      <c r="I859" s="117"/>
      <c r="J859" s="101"/>
      <c r="K859" s="34"/>
    </row>
    <row r="860" spans="1:11" ht="15.75" thickBot="1">
      <c r="A860" s="480" t="s">
        <v>37</v>
      </c>
      <c r="B860" s="481"/>
      <c r="C860" s="244">
        <v>435</v>
      </c>
      <c r="D860" s="349"/>
      <c r="E860" s="349"/>
      <c r="F860" s="221">
        <f>F856+F840+F838</f>
        <v>10.8</v>
      </c>
      <c r="G860" s="221">
        <f t="shared" ref="G860:J860" si="31">G856+G840+G838</f>
        <v>11.98</v>
      </c>
      <c r="H860" s="221">
        <f t="shared" si="31"/>
        <v>65.099999999999994</v>
      </c>
      <c r="I860" s="221">
        <f t="shared" si="31"/>
        <v>416.79189189189185</v>
      </c>
      <c r="J860" s="221">
        <f t="shared" si="31"/>
        <v>0.60000000000000009</v>
      </c>
      <c r="K860" s="44"/>
    </row>
    <row r="861" spans="1:11" ht="15.75" thickBot="1">
      <c r="A861" s="480" t="s">
        <v>60</v>
      </c>
      <c r="B861" s="481"/>
      <c r="C861" s="244">
        <f>C785+C789+C836+C860</f>
        <v>1726</v>
      </c>
      <c r="D861" s="244"/>
      <c r="E861" s="244"/>
      <c r="F861" s="221">
        <f>F785+F789+F836+F860</f>
        <v>43.581560135631094</v>
      </c>
      <c r="G861" s="221">
        <f>G785+G789+G836+G860</f>
        <v>40.568647781034166</v>
      </c>
      <c r="H861" s="221">
        <f>H785+H789+H836+H860</f>
        <v>236.89289567875505</v>
      </c>
      <c r="I861" s="221">
        <f>I785+I789+I836+I860</f>
        <v>1508.2325426228172</v>
      </c>
      <c r="J861" s="221">
        <f>J785+J789+J836+J860</f>
        <v>30.790000000000003</v>
      </c>
      <c r="K861" s="44"/>
    </row>
    <row r="862" spans="1:11">
      <c r="A862" s="125"/>
      <c r="B862" s="118"/>
      <c r="C862" s="155"/>
      <c r="D862" s="156"/>
      <c r="E862" s="117"/>
      <c r="F862" s="127"/>
      <c r="G862" s="127"/>
      <c r="H862" s="127"/>
      <c r="I862" s="127"/>
      <c r="J862" s="127"/>
      <c r="K862" s="7"/>
    </row>
    <row r="863" spans="1:11" ht="15.75" thickBot="1">
      <c r="A863" s="80" t="s">
        <v>104</v>
      </c>
      <c r="B863" s="81"/>
      <c r="C863" s="82"/>
      <c r="D863" s="83"/>
      <c r="I863" s="158"/>
      <c r="J863" s="158"/>
      <c r="K863" s="39"/>
    </row>
    <row r="864" spans="1:11" ht="23.25" customHeight="1">
      <c r="A864" s="85" t="s">
        <v>5</v>
      </c>
      <c r="B864" s="86"/>
      <c r="C864" s="108" t="s">
        <v>6</v>
      </c>
      <c r="D864" s="91" t="s">
        <v>7</v>
      </c>
      <c r="E864" s="89" t="s">
        <v>7</v>
      </c>
      <c r="F864" s="88" t="s">
        <v>8</v>
      </c>
      <c r="G864" s="90"/>
      <c r="H864" s="91"/>
      <c r="I864" s="88" t="s">
        <v>9</v>
      </c>
      <c r="J864" s="92" t="s">
        <v>10</v>
      </c>
      <c r="K864" s="485" t="s">
        <v>11</v>
      </c>
    </row>
    <row r="865" spans="1:11" ht="15.75" thickBot="1">
      <c r="A865" s="159" t="s">
        <v>12</v>
      </c>
      <c r="B865" s="160"/>
      <c r="C865" s="161" t="s">
        <v>13</v>
      </c>
      <c r="D865" s="162" t="s">
        <v>14</v>
      </c>
      <c r="E865" s="97" t="s">
        <v>14</v>
      </c>
      <c r="F865" s="98"/>
      <c r="G865" s="99"/>
      <c r="H865" s="99"/>
      <c r="I865" s="96" t="s">
        <v>15</v>
      </c>
      <c r="J865" s="187"/>
      <c r="K865" s="486"/>
    </row>
    <row r="866" spans="1:11" ht="15.75" thickBot="1">
      <c r="A866" s="102"/>
      <c r="B866" s="103"/>
      <c r="C866" s="164"/>
      <c r="D866" s="149" t="s">
        <v>16</v>
      </c>
      <c r="E866" s="105" t="s">
        <v>17</v>
      </c>
      <c r="F866" s="105" t="s">
        <v>18</v>
      </c>
      <c r="G866" s="105" t="s">
        <v>19</v>
      </c>
      <c r="H866" s="153" t="s">
        <v>20</v>
      </c>
      <c r="I866" s="106" t="s">
        <v>21</v>
      </c>
      <c r="J866" s="106" t="s">
        <v>22</v>
      </c>
      <c r="K866" s="46"/>
    </row>
    <row r="867" spans="1:11">
      <c r="A867" s="85"/>
      <c r="B867" s="107" t="s">
        <v>23</v>
      </c>
      <c r="C867" s="115"/>
      <c r="D867" s="90"/>
      <c r="E867" s="110"/>
      <c r="F867" s="165"/>
      <c r="G867" s="110"/>
      <c r="H867" s="165"/>
      <c r="I867" s="110"/>
      <c r="J867" s="165"/>
      <c r="K867" s="34"/>
    </row>
    <row r="868" spans="1:11" ht="26.25">
      <c r="A868" s="217" t="s">
        <v>348</v>
      </c>
      <c r="B868" s="114"/>
      <c r="C868" s="115" t="s">
        <v>349</v>
      </c>
      <c r="D868" s="117"/>
      <c r="E868" s="116"/>
      <c r="F868" s="117">
        <v>5.45</v>
      </c>
      <c r="G868" s="116">
        <v>6.92</v>
      </c>
      <c r="H868" s="117">
        <v>31.86</v>
      </c>
      <c r="I868" s="116">
        <v>234.53</v>
      </c>
      <c r="J868" s="117">
        <v>0.86</v>
      </c>
      <c r="K868" s="34" t="s">
        <v>105</v>
      </c>
    </row>
    <row r="869" spans="1:11">
      <c r="A869" s="113"/>
      <c r="B869" s="114" t="s">
        <v>86</v>
      </c>
      <c r="C869" s="115"/>
      <c r="D869" s="117">
        <v>22.5</v>
      </c>
      <c r="E869" s="116">
        <v>22.5</v>
      </c>
      <c r="F869" s="117"/>
      <c r="G869" s="116"/>
      <c r="H869" s="117"/>
      <c r="I869" s="116"/>
      <c r="J869" s="117"/>
      <c r="K869" s="34"/>
    </row>
    <row r="870" spans="1:11">
      <c r="A870" s="113"/>
      <c r="B870" s="114" t="s">
        <v>27</v>
      </c>
      <c r="C870" s="115"/>
      <c r="D870" s="117">
        <v>158</v>
      </c>
      <c r="E870" s="116">
        <v>158</v>
      </c>
      <c r="F870" s="117"/>
      <c r="G870" s="116"/>
      <c r="H870" s="117"/>
      <c r="I870" s="116"/>
      <c r="J870" s="117"/>
      <c r="K870" s="34"/>
    </row>
    <row r="871" spans="1:11">
      <c r="A871" s="113"/>
      <c r="B871" s="114" t="s">
        <v>29</v>
      </c>
      <c r="C871" s="115"/>
      <c r="D871" s="117">
        <v>2.5</v>
      </c>
      <c r="E871" s="116">
        <v>2.5</v>
      </c>
      <c r="F871" s="117"/>
      <c r="G871" s="116"/>
      <c r="H871" s="117"/>
      <c r="I871" s="116"/>
      <c r="J871" s="117"/>
      <c r="K871" s="34"/>
    </row>
    <row r="872" spans="1:11">
      <c r="A872" s="113"/>
      <c r="B872" s="118" t="s">
        <v>225</v>
      </c>
      <c r="C872" s="115"/>
      <c r="D872" s="117">
        <v>0.5</v>
      </c>
      <c r="E872" s="116">
        <v>0.5</v>
      </c>
      <c r="F872" s="117"/>
      <c r="G872" s="116"/>
      <c r="H872" s="117"/>
      <c r="I872" s="116"/>
      <c r="J872" s="117"/>
      <c r="K872" s="34"/>
    </row>
    <row r="873" spans="1:11">
      <c r="A873" s="113"/>
      <c r="B873" s="114" t="s">
        <v>31</v>
      </c>
      <c r="C873" s="115"/>
      <c r="D873" s="117">
        <v>3</v>
      </c>
      <c r="E873" s="116">
        <v>3</v>
      </c>
      <c r="F873" s="117"/>
      <c r="G873" s="116"/>
      <c r="H873" s="117"/>
      <c r="I873" s="116"/>
      <c r="J873" s="117"/>
      <c r="K873" s="34"/>
    </row>
    <row r="874" spans="1:11">
      <c r="A874" s="113" t="s">
        <v>32</v>
      </c>
      <c r="B874" s="114"/>
      <c r="C874" s="115" t="s">
        <v>350</v>
      </c>
      <c r="D874" s="165"/>
      <c r="E874" s="111"/>
      <c r="F874" s="109">
        <v>2.8494000000000002</v>
      </c>
      <c r="G874" s="116">
        <v>2.4102000000000001</v>
      </c>
      <c r="H874" s="116">
        <v>10.35</v>
      </c>
      <c r="I874" s="109">
        <v>74.58</v>
      </c>
      <c r="J874" s="109">
        <v>1.17</v>
      </c>
      <c r="K874" s="34" t="s">
        <v>467</v>
      </c>
    </row>
    <row r="875" spans="1:11">
      <c r="A875" s="113"/>
      <c r="B875" s="114" t="s">
        <v>33</v>
      </c>
      <c r="C875" s="115"/>
      <c r="D875" s="117">
        <v>2.5</v>
      </c>
      <c r="E875" s="116">
        <v>2.5</v>
      </c>
      <c r="F875" s="117"/>
      <c r="G875" s="116"/>
      <c r="H875" s="117"/>
      <c r="I875" s="116"/>
      <c r="J875" s="117"/>
      <c r="K875" s="34"/>
    </row>
    <row r="876" spans="1:11">
      <c r="A876" s="113"/>
      <c r="B876" s="114" t="s">
        <v>29</v>
      </c>
      <c r="C876" s="115"/>
      <c r="D876" s="117">
        <v>6</v>
      </c>
      <c r="E876" s="116">
        <v>6</v>
      </c>
      <c r="F876" s="117"/>
      <c r="G876" s="116"/>
      <c r="H876" s="117"/>
      <c r="I876" s="116"/>
      <c r="J876" s="117"/>
      <c r="K876" s="34"/>
    </row>
    <row r="877" spans="1:11">
      <c r="A877" s="121"/>
      <c r="B877" s="114" t="s">
        <v>27</v>
      </c>
      <c r="C877" s="115"/>
      <c r="D877" s="117">
        <v>90</v>
      </c>
      <c r="E877" s="116">
        <v>90</v>
      </c>
      <c r="F877" s="117"/>
      <c r="G877" s="116"/>
      <c r="H877" s="117"/>
      <c r="I877" s="116"/>
      <c r="J877" s="117"/>
      <c r="K877" s="34"/>
    </row>
    <row r="878" spans="1:11">
      <c r="A878" s="121"/>
      <c r="B878" s="114" t="s">
        <v>28</v>
      </c>
      <c r="C878" s="115"/>
      <c r="D878" s="117">
        <v>108</v>
      </c>
      <c r="E878" s="116">
        <v>108</v>
      </c>
      <c r="F878" s="117"/>
      <c r="G878" s="116"/>
      <c r="H878" s="117"/>
      <c r="I878" s="116"/>
      <c r="J878" s="117"/>
      <c r="K878" s="34"/>
    </row>
    <row r="879" spans="1:11">
      <c r="A879" s="113" t="s">
        <v>215</v>
      </c>
      <c r="B879" s="114"/>
      <c r="C879" s="195" t="s">
        <v>35</v>
      </c>
      <c r="D879" s="439"/>
      <c r="E879" s="265"/>
      <c r="F879" s="419">
        <v>2.29</v>
      </c>
      <c r="G879" s="142">
        <v>4.5</v>
      </c>
      <c r="H879" s="141">
        <v>15.489999999999997</v>
      </c>
      <c r="I879" s="419">
        <v>111.59999999999998</v>
      </c>
      <c r="J879" s="419"/>
      <c r="K879" s="440" t="s">
        <v>468</v>
      </c>
    </row>
    <row r="880" spans="1:11">
      <c r="A880" s="113"/>
      <c r="B880" s="114" t="s">
        <v>36</v>
      </c>
      <c r="C880" s="115"/>
      <c r="D880" s="109">
        <v>30</v>
      </c>
      <c r="E880" s="116">
        <v>30</v>
      </c>
      <c r="F880" s="109"/>
      <c r="G880" s="116"/>
      <c r="H880" s="116"/>
      <c r="I880" s="109"/>
      <c r="J880" s="109"/>
      <c r="K880" s="34"/>
    </row>
    <row r="881" spans="1:11" ht="15.75" thickBot="1">
      <c r="A881" s="113"/>
      <c r="B881" s="114" t="s">
        <v>31</v>
      </c>
      <c r="C881" s="115"/>
      <c r="D881" s="109">
        <v>5</v>
      </c>
      <c r="E881" s="116">
        <v>5</v>
      </c>
      <c r="F881" s="109" t="s">
        <v>3</v>
      </c>
      <c r="G881" s="116"/>
      <c r="H881" s="116"/>
      <c r="I881" s="109"/>
      <c r="J881" s="109"/>
      <c r="K881" s="34"/>
    </row>
    <row r="882" spans="1:11" ht="15.75" thickBot="1">
      <c r="A882" s="122" t="s">
        <v>37</v>
      </c>
      <c r="B882" s="123"/>
      <c r="C882" s="244">
        <v>404</v>
      </c>
      <c r="D882" s="348"/>
      <c r="E882" s="349"/>
      <c r="F882" s="220">
        <f>F868+F874+F879</f>
        <v>10.589400000000001</v>
      </c>
      <c r="G882" s="221">
        <f>G868+G874+G879</f>
        <v>13.8302</v>
      </c>
      <c r="H882" s="220">
        <f>H868+H874+H879</f>
        <v>57.699999999999996</v>
      </c>
      <c r="I882" s="221">
        <f>I868+I874+I879</f>
        <v>420.71</v>
      </c>
      <c r="J882" s="220">
        <f>J868+J874+J879</f>
        <v>2.0299999999999998</v>
      </c>
      <c r="K882" s="10"/>
    </row>
    <row r="883" spans="1:11">
      <c r="A883" s="85"/>
      <c r="B883" s="107" t="s">
        <v>38</v>
      </c>
      <c r="C883" s="115"/>
      <c r="D883" s="90"/>
      <c r="E883" s="89"/>
      <c r="F883" s="117"/>
      <c r="G883" s="116"/>
      <c r="H883" s="117"/>
      <c r="I883" s="116"/>
      <c r="J883" s="117"/>
      <c r="K883" s="3"/>
    </row>
    <row r="884" spans="1:11">
      <c r="A884" s="166" t="s">
        <v>54</v>
      </c>
      <c r="B884" s="167"/>
      <c r="C884" s="168">
        <v>100</v>
      </c>
      <c r="D884" s="169">
        <v>100</v>
      </c>
      <c r="E884" s="168">
        <v>100</v>
      </c>
      <c r="F884" s="170">
        <v>2.7</v>
      </c>
      <c r="G884" s="171">
        <v>2.88</v>
      </c>
      <c r="H884" s="172">
        <v>12.47</v>
      </c>
      <c r="I884" s="171">
        <v>86.02</v>
      </c>
      <c r="J884" s="170">
        <v>10</v>
      </c>
      <c r="K884" s="34" t="s">
        <v>149</v>
      </c>
    </row>
    <row r="885" spans="1:11" ht="15.75" thickBot="1">
      <c r="A885" s="166" t="s">
        <v>384</v>
      </c>
      <c r="B885" s="173"/>
      <c r="C885" s="171"/>
      <c r="D885" s="174"/>
      <c r="E885" s="175"/>
      <c r="F885" s="170"/>
      <c r="G885" s="171"/>
      <c r="H885" s="172"/>
      <c r="I885" s="171"/>
      <c r="J885" s="176"/>
      <c r="K885" s="34" t="s">
        <v>150</v>
      </c>
    </row>
    <row r="886" spans="1:11" ht="15.75" thickBot="1">
      <c r="A886" s="122" t="s">
        <v>37</v>
      </c>
      <c r="B886" s="123"/>
      <c r="C886" s="244">
        <v>100</v>
      </c>
      <c r="D886" s="418"/>
      <c r="E886" s="416"/>
      <c r="F886" s="221">
        <f>F884</f>
        <v>2.7</v>
      </c>
      <c r="G886" s="221">
        <f t="shared" ref="G886:J886" si="32">G884</f>
        <v>2.88</v>
      </c>
      <c r="H886" s="221">
        <f t="shared" si="32"/>
        <v>12.47</v>
      </c>
      <c r="I886" s="221">
        <f t="shared" si="32"/>
        <v>86.02</v>
      </c>
      <c r="J886" s="124">
        <f t="shared" si="32"/>
        <v>10</v>
      </c>
      <c r="K886" s="44"/>
    </row>
    <row r="887" spans="1:11">
      <c r="A887" s="113"/>
      <c r="B887" s="118" t="s">
        <v>40</v>
      </c>
      <c r="C887" s="115"/>
      <c r="D887" s="117"/>
      <c r="E887" s="116"/>
      <c r="F887" s="165"/>
      <c r="G887" s="111"/>
      <c r="H887" s="165"/>
      <c r="I887" s="89"/>
      <c r="J887" s="117"/>
      <c r="K887" s="34"/>
    </row>
    <row r="888" spans="1:11">
      <c r="A888" s="272" t="s">
        <v>428</v>
      </c>
      <c r="B888" s="118"/>
      <c r="C888" s="222">
        <v>50</v>
      </c>
      <c r="D888" s="127"/>
      <c r="E888" s="199"/>
      <c r="F888" s="127">
        <v>1.44</v>
      </c>
      <c r="G888" s="199">
        <v>3.09</v>
      </c>
      <c r="H888" s="127">
        <v>4.0199999999999996</v>
      </c>
      <c r="I888" s="199">
        <v>49.65</v>
      </c>
      <c r="J888" s="127">
        <v>4.6500000000000004</v>
      </c>
      <c r="K888" s="21" t="s">
        <v>430</v>
      </c>
    </row>
    <row r="889" spans="1:11">
      <c r="A889" s="118"/>
      <c r="B889" s="118" t="s">
        <v>429</v>
      </c>
      <c r="C889" s="222"/>
      <c r="D889" s="127">
        <v>77.66</v>
      </c>
      <c r="E889" s="199">
        <v>46.5</v>
      </c>
      <c r="F889" s="127"/>
      <c r="G889" s="199"/>
      <c r="H889" s="127"/>
      <c r="I889" s="199"/>
      <c r="J889" s="127"/>
      <c r="K889" s="21"/>
    </row>
    <row r="890" spans="1:11">
      <c r="A890" s="118"/>
      <c r="B890" s="118" t="s">
        <v>135</v>
      </c>
      <c r="C890" s="222"/>
      <c r="D890" s="127">
        <v>3</v>
      </c>
      <c r="E890" s="199">
        <v>3</v>
      </c>
      <c r="F890" s="127"/>
      <c r="G890" s="199"/>
      <c r="H890" s="127"/>
      <c r="I890" s="199"/>
      <c r="J890" s="127"/>
      <c r="K890" s="21"/>
    </row>
    <row r="891" spans="1:11">
      <c r="A891" s="118"/>
      <c r="B891" s="118" t="s">
        <v>59</v>
      </c>
      <c r="C891" s="222"/>
      <c r="D891" s="127">
        <v>1</v>
      </c>
      <c r="E891" s="199">
        <v>1</v>
      </c>
      <c r="F891" s="127"/>
      <c r="G891" s="199"/>
      <c r="H891" s="127"/>
      <c r="I891" s="199"/>
      <c r="J891" s="127"/>
      <c r="K891" s="21"/>
    </row>
    <row r="892" spans="1:11" ht="26.25">
      <c r="A892" s="113" t="s">
        <v>377</v>
      </c>
      <c r="B892" s="114"/>
      <c r="C892" s="115">
        <v>180</v>
      </c>
      <c r="D892" s="117"/>
      <c r="E892" s="116"/>
      <c r="F892" s="117">
        <v>2.0499999999999998</v>
      </c>
      <c r="G892" s="116">
        <v>4.43</v>
      </c>
      <c r="H892" s="117">
        <v>15.3</v>
      </c>
      <c r="I892" s="116">
        <v>142.6</v>
      </c>
      <c r="J892" s="117">
        <v>0.4</v>
      </c>
      <c r="K892" s="34" t="s">
        <v>214</v>
      </c>
    </row>
    <row r="893" spans="1:11">
      <c r="A893" s="113"/>
      <c r="B893" s="114" t="s">
        <v>52</v>
      </c>
      <c r="C893" s="115"/>
      <c r="D893" s="117">
        <v>15</v>
      </c>
      <c r="E893" s="116">
        <v>15</v>
      </c>
      <c r="F893" s="117"/>
      <c r="G893" s="116"/>
      <c r="H893" s="117"/>
      <c r="I893" s="116"/>
      <c r="J893" s="117"/>
      <c r="K893" s="34"/>
    </row>
    <row r="894" spans="1:11">
      <c r="A894" s="113"/>
      <c r="B894" s="114" t="s">
        <v>42</v>
      </c>
      <c r="C894" s="115"/>
      <c r="D894" s="117">
        <v>4.8</v>
      </c>
      <c r="E894" s="116">
        <v>4</v>
      </c>
      <c r="F894" s="117"/>
      <c r="G894" s="116"/>
      <c r="H894" s="117"/>
      <c r="I894" s="116"/>
      <c r="J894" s="117"/>
      <c r="K894" s="34"/>
    </row>
    <row r="895" spans="1:11">
      <c r="A895" s="113"/>
      <c r="B895" s="114" t="s">
        <v>64</v>
      </c>
      <c r="C895" s="115"/>
      <c r="D895" s="117">
        <v>2.8</v>
      </c>
      <c r="E895" s="116">
        <v>2.8</v>
      </c>
      <c r="F895" s="117"/>
      <c r="G895" s="116"/>
      <c r="H895" s="117"/>
      <c r="I895" s="116"/>
      <c r="J895" s="117"/>
      <c r="K895" s="34"/>
    </row>
    <row r="896" spans="1:11">
      <c r="A896" s="113"/>
      <c r="B896" s="114" t="s">
        <v>225</v>
      </c>
      <c r="C896" s="115"/>
      <c r="D896" s="117">
        <v>0.2</v>
      </c>
      <c r="E896" s="116">
        <v>0.2</v>
      </c>
      <c r="F896" s="117"/>
      <c r="G896" s="116"/>
      <c r="H896" s="117"/>
      <c r="I896" s="116"/>
      <c r="J896" s="117"/>
      <c r="K896" s="34"/>
    </row>
    <row r="897" spans="1:11">
      <c r="A897" s="113"/>
      <c r="B897" s="114" t="s">
        <v>106</v>
      </c>
      <c r="C897" s="115"/>
      <c r="D897" s="117"/>
      <c r="E897" s="116">
        <v>16</v>
      </c>
      <c r="F897" s="117"/>
      <c r="G897" s="116"/>
      <c r="H897" s="117"/>
      <c r="I897" s="116"/>
      <c r="J897" s="117"/>
      <c r="K897" s="34"/>
    </row>
    <row r="898" spans="1:11">
      <c r="A898" s="113"/>
      <c r="B898" s="114" t="s">
        <v>46</v>
      </c>
      <c r="C898" s="115"/>
      <c r="D898" s="117">
        <v>10</v>
      </c>
      <c r="E898" s="116">
        <v>8</v>
      </c>
      <c r="F898" s="117"/>
      <c r="G898" s="116"/>
      <c r="H898" s="117"/>
      <c r="I898" s="116"/>
      <c r="J898" s="117"/>
      <c r="K898" s="34"/>
    </row>
    <row r="899" spans="1:11">
      <c r="A899" s="113"/>
      <c r="B899" s="114" t="s">
        <v>41</v>
      </c>
      <c r="C899" s="115"/>
      <c r="D899" s="117">
        <v>9.52</v>
      </c>
      <c r="E899" s="116">
        <v>8</v>
      </c>
      <c r="F899" s="165"/>
      <c r="G899" s="111"/>
      <c r="H899" s="165"/>
      <c r="I899" s="116"/>
      <c r="J899" s="117"/>
      <c r="K899" s="34"/>
    </row>
    <row r="900" spans="1:11">
      <c r="A900" s="113"/>
      <c r="B900" s="114" t="s">
        <v>47</v>
      </c>
      <c r="C900" s="115"/>
      <c r="D900" s="117">
        <v>4</v>
      </c>
      <c r="E900" s="116">
        <v>4</v>
      </c>
      <c r="F900" s="117"/>
      <c r="G900" s="116"/>
      <c r="H900" s="117"/>
      <c r="I900" s="116"/>
      <c r="J900" s="117"/>
      <c r="K900" s="34"/>
    </row>
    <row r="901" spans="1:11">
      <c r="A901" s="113"/>
      <c r="B901" s="114" t="s">
        <v>81</v>
      </c>
      <c r="C901" s="115"/>
      <c r="D901" s="117">
        <v>170</v>
      </c>
      <c r="E901" s="116">
        <v>170</v>
      </c>
      <c r="F901" s="165"/>
      <c r="G901" s="111"/>
      <c r="H901" s="165"/>
      <c r="I901" s="116"/>
      <c r="J901" s="117"/>
      <c r="K901" s="34"/>
    </row>
    <row r="902" spans="1:11">
      <c r="A902" s="113"/>
      <c r="B902" s="118" t="s">
        <v>225</v>
      </c>
      <c r="C902" s="115"/>
      <c r="D902" s="117">
        <v>1</v>
      </c>
      <c r="E902" s="116">
        <v>1</v>
      </c>
      <c r="F902" s="165"/>
      <c r="G902" s="111"/>
      <c r="H902" s="165"/>
      <c r="I902" s="116"/>
      <c r="J902" s="117"/>
      <c r="K902" s="34"/>
    </row>
    <row r="903" spans="1:11" ht="23.25">
      <c r="A903" s="113" t="s">
        <v>317</v>
      </c>
      <c r="B903" s="114"/>
      <c r="C903" s="115">
        <v>70</v>
      </c>
      <c r="D903" s="117"/>
      <c r="E903" s="116"/>
      <c r="F903" s="117">
        <v>8.18</v>
      </c>
      <c r="G903" s="116">
        <v>7.1</v>
      </c>
      <c r="H903" s="117">
        <v>14.95</v>
      </c>
      <c r="I903" s="116">
        <v>154.75</v>
      </c>
      <c r="J903" s="117">
        <v>7.0000000000000007E-2</v>
      </c>
      <c r="K903" s="34" t="s">
        <v>318</v>
      </c>
    </row>
    <row r="904" spans="1:11">
      <c r="A904" s="113"/>
      <c r="B904" s="118" t="s">
        <v>277</v>
      </c>
      <c r="C904" s="273"/>
      <c r="D904" s="274">
        <v>83.25</v>
      </c>
      <c r="E904" s="273">
        <v>55.13</v>
      </c>
      <c r="F904" s="117"/>
      <c r="G904" s="116"/>
      <c r="H904" s="117"/>
      <c r="I904" s="116"/>
      <c r="J904" s="117"/>
      <c r="K904" s="34"/>
    </row>
    <row r="905" spans="1:11">
      <c r="A905" s="113"/>
      <c r="B905" s="118" t="s">
        <v>280</v>
      </c>
      <c r="C905" s="273"/>
      <c r="D905" s="274">
        <v>55.13</v>
      </c>
      <c r="E905" s="273">
        <v>55.13</v>
      </c>
      <c r="F905" s="117"/>
      <c r="G905" s="116"/>
      <c r="H905" s="117"/>
      <c r="I905" s="116"/>
      <c r="J905" s="117"/>
      <c r="K905" s="34"/>
    </row>
    <row r="906" spans="1:11">
      <c r="A906" s="113"/>
      <c r="B906" s="138" t="s">
        <v>79</v>
      </c>
      <c r="C906" s="273"/>
      <c r="D906" s="274">
        <v>16.399999999999999</v>
      </c>
      <c r="E906" s="273">
        <v>13.12</v>
      </c>
      <c r="F906" s="117"/>
      <c r="G906" s="116"/>
      <c r="H906" s="117"/>
      <c r="I906" s="116"/>
      <c r="J906" s="117"/>
      <c r="K906" s="34"/>
    </row>
    <row r="907" spans="1:11">
      <c r="A907" s="113"/>
      <c r="B907" s="138" t="s">
        <v>41</v>
      </c>
      <c r="C907" s="273"/>
      <c r="D907" s="274">
        <v>12.6</v>
      </c>
      <c r="E907" s="273">
        <v>10.5</v>
      </c>
      <c r="F907" s="165"/>
      <c r="G907" s="111"/>
      <c r="H907" s="165"/>
      <c r="I907" s="111"/>
      <c r="J907" s="165"/>
      <c r="K907" s="34"/>
    </row>
    <row r="908" spans="1:11">
      <c r="A908" s="113"/>
      <c r="B908" s="138" t="s">
        <v>225</v>
      </c>
      <c r="C908" s="273"/>
      <c r="D908" s="274">
        <v>0.56999999999999995</v>
      </c>
      <c r="E908" s="273">
        <v>0.56999999999999995</v>
      </c>
      <c r="F908" s="165"/>
      <c r="G908" s="116"/>
      <c r="H908" s="117"/>
      <c r="I908" s="116"/>
      <c r="J908" s="117"/>
      <c r="K908" s="34"/>
    </row>
    <row r="909" spans="1:11">
      <c r="A909" s="113"/>
      <c r="B909" s="138" t="s">
        <v>55</v>
      </c>
      <c r="C909" s="273"/>
      <c r="D909" s="274">
        <v>0.84</v>
      </c>
      <c r="E909" s="273">
        <v>0.7</v>
      </c>
      <c r="F909" s="165"/>
      <c r="G909" s="116"/>
      <c r="H909" s="117"/>
      <c r="I909" s="116"/>
      <c r="J909" s="117"/>
      <c r="K909" s="34"/>
    </row>
    <row r="910" spans="1:11">
      <c r="A910" s="152"/>
      <c r="B910" s="118" t="s">
        <v>52</v>
      </c>
      <c r="C910" s="273"/>
      <c r="D910" s="274">
        <v>5.25</v>
      </c>
      <c r="E910" s="273">
        <v>5.25</v>
      </c>
      <c r="F910" s="165"/>
      <c r="G910" s="116"/>
      <c r="H910" s="117"/>
      <c r="I910" s="116"/>
      <c r="J910" s="117"/>
      <c r="K910" s="34"/>
    </row>
    <row r="911" spans="1:11">
      <c r="A911" s="152"/>
      <c r="B911" s="138" t="s">
        <v>135</v>
      </c>
      <c r="C911" s="273"/>
      <c r="D911" s="274">
        <v>2.6</v>
      </c>
      <c r="E911" s="273">
        <v>2.6</v>
      </c>
      <c r="F911" s="165"/>
      <c r="G911" s="116"/>
      <c r="H911" s="117"/>
      <c r="I911" s="116"/>
      <c r="J911" s="117"/>
      <c r="K911" s="34"/>
    </row>
    <row r="912" spans="1:11">
      <c r="A912" s="113" t="s">
        <v>427</v>
      </c>
      <c r="B912" s="114"/>
      <c r="C912" s="129">
        <v>130</v>
      </c>
      <c r="D912" s="116"/>
      <c r="E912" s="130"/>
      <c r="F912" s="109">
        <v>3.58</v>
      </c>
      <c r="G912" s="116">
        <v>3.74</v>
      </c>
      <c r="H912" s="116">
        <v>18.260000000000002</v>
      </c>
      <c r="I912" s="116">
        <v>108.93</v>
      </c>
      <c r="J912" s="117">
        <v>22.31</v>
      </c>
      <c r="K912" s="321" t="s">
        <v>415</v>
      </c>
    </row>
    <row r="913" spans="1:11">
      <c r="A913" s="113"/>
      <c r="B913" s="114" t="s">
        <v>224</v>
      </c>
      <c r="C913" s="129"/>
      <c r="D913" s="116">
        <v>186.3</v>
      </c>
      <c r="E913" s="130">
        <v>149</v>
      </c>
      <c r="F913" s="109"/>
      <c r="G913" s="116"/>
      <c r="H913" s="116"/>
      <c r="I913" s="116"/>
      <c r="J913" s="117"/>
      <c r="K913" s="321"/>
    </row>
    <row r="914" spans="1:11">
      <c r="A914" s="113"/>
      <c r="B914" s="114" t="s">
        <v>135</v>
      </c>
      <c r="C914" s="129"/>
      <c r="D914" s="116">
        <v>4.55</v>
      </c>
      <c r="E914" s="130">
        <v>4.55</v>
      </c>
      <c r="F914" s="109"/>
      <c r="G914" s="116"/>
      <c r="H914" s="116"/>
      <c r="I914" s="116"/>
      <c r="J914" s="117"/>
      <c r="K914" s="321"/>
    </row>
    <row r="915" spans="1:11">
      <c r="A915" s="113"/>
      <c r="B915" s="114" t="s">
        <v>79</v>
      </c>
      <c r="C915" s="129"/>
      <c r="D915" s="116">
        <v>3.25</v>
      </c>
      <c r="E915" s="130">
        <v>2.6</v>
      </c>
      <c r="F915" s="109"/>
      <c r="G915" s="116"/>
      <c r="H915" s="116"/>
      <c r="I915" s="116"/>
      <c r="J915" s="117"/>
      <c r="K915" s="321"/>
    </row>
    <row r="916" spans="1:11">
      <c r="A916" s="113"/>
      <c r="B916" s="114" t="s">
        <v>107</v>
      </c>
      <c r="C916" s="129"/>
      <c r="D916" s="116">
        <v>6.19</v>
      </c>
      <c r="E916" s="130">
        <v>5.2</v>
      </c>
      <c r="F916" s="109"/>
      <c r="G916" s="116"/>
      <c r="H916" s="116"/>
      <c r="I916" s="116"/>
      <c r="J916" s="117"/>
      <c r="K916" s="321"/>
    </row>
    <row r="917" spans="1:11">
      <c r="A917" s="113"/>
      <c r="B917" s="114" t="s">
        <v>151</v>
      </c>
      <c r="C917" s="129"/>
      <c r="D917" s="116">
        <v>3.12</v>
      </c>
      <c r="E917" s="130">
        <v>3.12</v>
      </c>
      <c r="F917" s="117"/>
      <c r="G917" s="116"/>
      <c r="H917" s="116"/>
      <c r="I917" s="116"/>
      <c r="J917" s="117"/>
      <c r="K917" s="321"/>
    </row>
    <row r="918" spans="1:11">
      <c r="A918" s="113"/>
      <c r="B918" s="114" t="s">
        <v>92</v>
      </c>
      <c r="C918" s="129"/>
      <c r="D918" s="116">
        <v>1.56</v>
      </c>
      <c r="E918" s="130">
        <v>1.56</v>
      </c>
      <c r="F918" s="117"/>
      <c r="G918" s="116"/>
      <c r="H918" s="116"/>
      <c r="I918" s="116"/>
      <c r="J918" s="117"/>
      <c r="K918" s="321"/>
    </row>
    <row r="919" spans="1:11">
      <c r="A919" s="113"/>
      <c r="B919" s="114" t="s">
        <v>59</v>
      </c>
      <c r="C919" s="129"/>
      <c r="D919" s="116">
        <v>1</v>
      </c>
      <c r="E919" s="130">
        <v>1</v>
      </c>
      <c r="F919" s="117"/>
      <c r="G919" s="116"/>
      <c r="H919" s="116"/>
      <c r="I919" s="116"/>
      <c r="J919" s="117"/>
      <c r="K919" s="321"/>
    </row>
    <row r="920" spans="1:11">
      <c r="B920" s="114" t="s">
        <v>269</v>
      </c>
      <c r="C920" s="136"/>
      <c r="D920" s="117">
        <v>0.5</v>
      </c>
      <c r="E920" s="116">
        <v>0.5</v>
      </c>
      <c r="F920" s="165"/>
      <c r="G920" s="111"/>
      <c r="H920" s="165"/>
      <c r="I920" s="111"/>
      <c r="J920" s="111"/>
      <c r="K920" s="34"/>
    </row>
    <row r="921" spans="1:11" ht="25.5">
      <c r="A921" s="202" t="s">
        <v>385</v>
      </c>
      <c r="B921" s="114"/>
      <c r="C921" s="115">
        <v>180</v>
      </c>
      <c r="D921" s="117"/>
      <c r="E921" s="109"/>
      <c r="F921" s="109">
        <v>0.59532374100719432</v>
      </c>
      <c r="G921" s="116">
        <v>8.0935251798561161E-2</v>
      </c>
      <c r="H921" s="117">
        <v>20.805568345323742</v>
      </c>
      <c r="I921" s="259">
        <v>68.180000000000007</v>
      </c>
      <c r="J921" s="132">
        <v>0.65</v>
      </c>
      <c r="K921" s="408" t="s">
        <v>386</v>
      </c>
    </row>
    <row r="922" spans="1:11">
      <c r="A922" s="197"/>
      <c r="B922" s="114" t="s">
        <v>387</v>
      </c>
      <c r="C922" s="115"/>
      <c r="D922" s="117">
        <v>15.3</v>
      </c>
      <c r="E922" s="109">
        <v>15</v>
      </c>
      <c r="F922" s="129"/>
      <c r="G922" s="115"/>
      <c r="H922" s="132"/>
      <c r="I922" s="259"/>
      <c r="J922" s="132"/>
      <c r="K922" s="321"/>
    </row>
    <row r="923" spans="1:11">
      <c r="A923" s="197"/>
      <c r="B923" s="167" t="s">
        <v>29</v>
      </c>
      <c r="C923" s="115"/>
      <c r="D923" s="117">
        <v>6</v>
      </c>
      <c r="E923" s="109">
        <v>6</v>
      </c>
      <c r="F923" s="129"/>
      <c r="G923" s="115"/>
      <c r="H923" s="132"/>
      <c r="I923" s="259"/>
      <c r="J923" s="132"/>
      <c r="K923" s="321"/>
    </row>
    <row r="924" spans="1:11">
      <c r="A924" s="197"/>
      <c r="B924" s="114" t="s">
        <v>64</v>
      </c>
      <c r="C924" s="115"/>
      <c r="D924" s="117">
        <v>183</v>
      </c>
      <c r="E924" s="109">
        <v>183</v>
      </c>
      <c r="F924" s="129"/>
      <c r="G924" s="115"/>
      <c r="H924" s="132"/>
      <c r="I924" s="259"/>
      <c r="J924" s="132"/>
      <c r="K924" s="321"/>
    </row>
    <row r="925" spans="1:11" ht="24" thickBot="1">
      <c r="A925" s="102" t="s">
        <v>265</v>
      </c>
      <c r="B925" s="103"/>
      <c r="C925" s="164">
        <v>35</v>
      </c>
      <c r="D925" s="148">
        <v>35</v>
      </c>
      <c r="E925" s="145">
        <v>35</v>
      </c>
      <c r="F925" s="148">
        <v>2.3076923076923075</v>
      </c>
      <c r="G925" s="145">
        <v>0.41958041958041958</v>
      </c>
      <c r="H925" s="148">
        <v>13.846153846153847</v>
      </c>
      <c r="I925" s="145">
        <v>69.230769230769241</v>
      </c>
      <c r="J925" s="148"/>
      <c r="K925" s="45" t="s">
        <v>211</v>
      </c>
    </row>
    <row r="926" spans="1:11" ht="15.75" thickBot="1">
      <c r="A926" s="240" t="s">
        <v>37</v>
      </c>
      <c r="B926" s="417"/>
      <c r="C926" s="244">
        <v>645</v>
      </c>
      <c r="D926" s="348"/>
      <c r="E926" s="349"/>
      <c r="F926" s="220">
        <f>F888+F892+F903+F912+F921+F925</f>
        <v>18.153016048699502</v>
      </c>
      <c r="G926" s="221">
        <f t="shared" ref="G926:J926" si="33">G888+G892+G903+G912+G921+G925</f>
        <v>18.86051567137898</v>
      </c>
      <c r="H926" s="220">
        <f t="shared" si="33"/>
        <v>87.181722191477576</v>
      </c>
      <c r="I926" s="221">
        <f>I888+I892+I903+I912+I921+I925</f>
        <v>593.3407692307693</v>
      </c>
      <c r="J926" s="220">
        <f t="shared" si="33"/>
        <v>28.08</v>
      </c>
      <c r="K926" s="10"/>
    </row>
    <row r="927" spans="1:11">
      <c r="A927" s="113"/>
      <c r="B927" s="150" t="s">
        <v>380</v>
      </c>
      <c r="C927" s="115"/>
      <c r="D927" s="117"/>
      <c r="E927" s="116"/>
      <c r="F927" s="117"/>
      <c r="G927" s="116"/>
      <c r="H927" s="117"/>
      <c r="I927" s="116"/>
      <c r="J927" s="117"/>
      <c r="K927" s="34"/>
    </row>
    <row r="928" spans="1:11" ht="26.25">
      <c r="A928" s="113" t="s">
        <v>370</v>
      </c>
      <c r="B928" s="167"/>
      <c r="C928" s="168">
        <v>150</v>
      </c>
      <c r="D928" s="172"/>
      <c r="E928" s="171"/>
      <c r="F928" s="172">
        <v>1.55</v>
      </c>
      <c r="G928" s="171">
        <v>4.42</v>
      </c>
      <c r="H928" s="172">
        <v>20.79</v>
      </c>
      <c r="I928" s="171">
        <v>139.69</v>
      </c>
      <c r="J928" s="172"/>
      <c r="K928" s="34" t="s">
        <v>372</v>
      </c>
    </row>
    <row r="929" spans="1:11">
      <c r="A929" s="166"/>
      <c r="B929" s="114" t="s">
        <v>97</v>
      </c>
      <c r="C929" s="168"/>
      <c r="D929" s="172">
        <v>49</v>
      </c>
      <c r="E929" s="171">
        <v>49</v>
      </c>
      <c r="F929" s="172"/>
      <c r="G929" s="171"/>
      <c r="H929" s="172"/>
      <c r="I929" s="171"/>
      <c r="J929" s="172"/>
      <c r="K929" s="34"/>
    </row>
    <row r="930" spans="1:11">
      <c r="A930" s="166"/>
      <c r="B930" s="118" t="s">
        <v>269</v>
      </c>
      <c r="C930" s="168"/>
      <c r="D930" s="172">
        <v>0.5</v>
      </c>
      <c r="E930" s="171">
        <v>0.5</v>
      </c>
      <c r="F930" s="172"/>
      <c r="G930" s="171"/>
      <c r="H930" s="172"/>
      <c r="I930" s="171"/>
      <c r="J930" s="172"/>
      <c r="K930" s="34"/>
    </row>
    <row r="931" spans="1:11">
      <c r="A931" s="166"/>
      <c r="B931" s="167" t="s">
        <v>194</v>
      </c>
      <c r="C931" s="168"/>
      <c r="D931" s="172">
        <v>294</v>
      </c>
      <c r="E931" s="171">
        <v>294</v>
      </c>
      <c r="F931" s="172"/>
      <c r="G931" s="171"/>
      <c r="H931" s="172"/>
      <c r="I931" s="171"/>
      <c r="J931" s="172"/>
      <c r="K931" s="34"/>
    </row>
    <row r="932" spans="1:11">
      <c r="A932" s="166"/>
      <c r="B932" s="114" t="s">
        <v>31</v>
      </c>
      <c r="C932" s="168"/>
      <c r="D932" s="172">
        <v>2.5</v>
      </c>
      <c r="E932" s="171">
        <v>2.5</v>
      </c>
      <c r="F932" s="172"/>
      <c r="G932" s="171"/>
      <c r="H932" s="172"/>
      <c r="I932" s="171"/>
      <c r="J932" s="172"/>
      <c r="K932" s="34"/>
    </row>
    <row r="933" spans="1:11">
      <c r="A933" s="166"/>
      <c r="B933" s="167" t="s">
        <v>371</v>
      </c>
      <c r="C933" s="168"/>
      <c r="D933" s="172">
        <v>10.199999999999999</v>
      </c>
      <c r="E933" s="171">
        <v>10</v>
      </c>
      <c r="F933" s="172"/>
      <c r="G933" s="171"/>
      <c r="H933" s="172"/>
      <c r="I933" s="171"/>
      <c r="J933" s="176"/>
      <c r="K933" s="34"/>
    </row>
    <row r="934" spans="1:11" ht="23.25">
      <c r="A934" s="113" t="s">
        <v>217</v>
      </c>
      <c r="B934" s="114"/>
      <c r="C934" s="115">
        <v>180</v>
      </c>
      <c r="D934" s="117"/>
      <c r="E934" s="116"/>
      <c r="F934" s="172">
        <v>5.2252252252252243</v>
      </c>
      <c r="G934" s="171">
        <v>4.5045045045045038</v>
      </c>
      <c r="H934" s="172">
        <v>8.6486486486486474</v>
      </c>
      <c r="I934" s="171">
        <v>96.396396396396383</v>
      </c>
      <c r="J934" s="172">
        <v>2.34</v>
      </c>
      <c r="K934" s="34" t="s">
        <v>219</v>
      </c>
    </row>
    <row r="935" spans="1:11">
      <c r="A935" s="113" t="s">
        <v>218</v>
      </c>
      <c r="B935" s="151" t="s">
        <v>174</v>
      </c>
      <c r="C935" s="115"/>
      <c r="D935" s="117">
        <v>189</v>
      </c>
      <c r="E935" s="116">
        <v>180</v>
      </c>
      <c r="F935" s="117"/>
      <c r="G935" s="116"/>
      <c r="H935" s="117"/>
      <c r="I935" s="116"/>
      <c r="J935" s="117"/>
      <c r="K935" s="34"/>
    </row>
    <row r="936" spans="1:11" s="470" customFormat="1" ht="25.5">
      <c r="A936" s="223" t="s">
        <v>421</v>
      </c>
      <c r="B936" s="138"/>
      <c r="C936" s="273">
        <v>180</v>
      </c>
      <c r="D936" s="309"/>
      <c r="E936" s="310"/>
      <c r="F936" s="309">
        <v>0.61020000000000008</v>
      </c>
      <c r="G936" s="310">
        <v>0.25020000000000003</v>
      </c>
      <c r="H936" s="309">
        <v>18.684000000000001</v>
      </c>
      <c r="I936" s="430">
        <v>79.38000000000001</v>
      </c>
      <c r="J936" s="310">
        <v>90.000000000000014</v>
      </c>
      <c r="K936" s="408" t="s">
        <v>422</v>
      </c>
    </row>
    <row r="937" spans="1:11" s="470" customFormat="1">
      <c r="A937" s="223"/>
      <c r="B937" s="138" t="s">
        <v>424</v>
      </c>
      <c r="C937" s="273"/>
      <c r="D937" s="274">
        <v>18.399999999999999</v>
      </c>
      <c r="E937" s="273">
        <v>18</v>
      </c>
      <c r="F937" s="274"/>
      <c r="G937" s="273"/>
      <c r="H937" s="274"/>
      <c r="I937" s="305"/>
      <c r="J937" s="273"/>
      <c r="K937" s="408"/>
    </row>
    <row r="938" spans="1:11" s="470" customFormat="1">
      <c r="A938" s="223"/>
      <c r="B938" s="138" t="s">
        <v>59</v>
      </c>
      <c r="C938" s="273"/>
      <c r="D938" s="274">
        <v>6</v>
      </c>
      <c r="E938" s="273">
        <v>6</v>
      </c>
      <c r="F938" s="274"/>
      <c r="G938" s="273"/>
      <c r="H938" s="274"/>
      <c r="I938" s="305"/>
      <c r="J938" s="273"/>
      <c r="K938" s="408"/>
    </row>
    <row r="939" spans="1:11" s="470" customFormat="1">
      <c r="A939" s="223"/>
      <c r="B939" s="138" t="s">
        <v>64</v>
      </c>
      <c r="C939" s="273"/>
      <c r="D939" s="274">
        <v>180</v>
      </c>
      <c r="E939" s="273">
        <v>180</v>
      </c>
      <c r="F939" s="274"/>
      <c r="G939" s="273"/>
      <c r="H939" s="274"/>
      <c r="I939" s="305"/>
      <c r="J939" s="273"/>
      <c r="K939" s="408"/>
    </row>
    <row r="940" spans="1:11" ht="24" thickBot="1">
      <c r="A940" s="113" t="s">
        <v>203</v>
      </c>
      <c r="B940" s="114"/>
      <c r="C940" s="115">
        <v>20</v>
      </c>
      <c r="D940" s="117">
        <v>20</v>
      </c>
      <c r="E940" s="116">
        <v>20</v>
      </c>
      <c r="F940" s="117">
        <v>1.52</v>
      </c>
      <c r="G940" s="116">
        <v>0.16</v>
      </c>
      <c r="H940" s="117">
        <v>9.84</v>
      </c>
      <c r="I940" s="116">
        <v>47</v>
      </c>
      <c r="J940" s="117">
        <v>0</v>
      </c>
      <c r="K940" s="34" t="s">
        <v>212</v>
      </c>
    </row>
    <row r="941" spans="1:11" ht="15.75" thickBot="1">
      <c r="A941" s="480" t="s">
        <v>37</v>
      </c>
      <c r="B941" s="481"/>
      <c r="C941" s="346">
        <v>530</v>
      </c>
      <c r="D941" s="349"/>
      <c r="E941" s="349"/>
      <c r="F941" s="349">
        <f>F940+F936+F934+F928</f>
        <v>8.9054252252252244</v>
      </c>
      <c r="G941" s="349">
        <f t="shared" ref="G941:J941" si="34">G940+G936+G934+G928</f>
        <v>9.3347045045045043</v>
      </c>
      <c r="H941" s="349">
        <f t="shared" si="34"/>
        <v>57.962648648648646</v>
      </c>
      <c r="I941" s="349">
        <f t="shared" si="34"/>
        <v>362.46639639639636</v>
      </c>
      <c r="J941" s="349">
        <f t="shared" si="34"/>
        <v>92.340000000000018</v>
      </c>
      <c r="K941" s="44"/>
    </row>
    <row r="942" spans="1:11" ht="15.75" thickBot="1">
      <c r="A942" s="480" t="s">
        <v>60</v>
      </c>
      <c r="B942" s="481"/>
      <c r="C942" s="346">
        <f>C882+C886+C926+C941</f>
        <v>1679</v>
      </c>
      <c r="D942" s="346"/>
      <c r="E942" s="346"/>
      <c r="F942" s="349">
        <f t="shared" ref="F942:J942" si="35">F882+F886+F926+F941</f>
        <v>40.347841273924729</v>
      </c>
      <c r="G942" s="349">
        <f t="shared" si="35"/>
        <v>44.905420175883478</v>
      </c>
      <c r="H942" s="349">
        <f t="shared" si="35"/>
        <v>215.3143708401262</v>
      </c>
      <c r="I942" s="349">
        <f>I882+I886+I926+I941</f>
        <v>1462.5371656271655</v>
      </c>
      <c r="J942" s="349">
        <f t="shared" si="35"/>
        <v>132.45000000000002</v>
      </c>
      <c r="K942" s="44"/>
    </row>
    <row r="943" spans="1:11" s="404" customFormat="1" ht="13.5" thickBot="1">
      <c r="A943" s="240" t="s">
        <v>477</v>
      </c>
      <c r="B943" s="250"/>
      <c r="C943" s="324">
        <f>C100+C196+C293+C385+C478+C562+C663+C762+C861+C942</f>
        <v>17431</v>
      </c>
      <c r="D943" s="324"/>
      <c r="E943" s="324"/>
      <c r="F943" s="221">
        <f>F100+F196+F293+F385+F478+F562+F663+F762+F861+F942</f>
        <v>439.91855284603582</v>
      </c>
      <c r="G943" s="221">
        <f>G100+G196+G293+G385+G478+G562+G663+G762+G861+G942</f>
        <v>468.22240789849832</v>
      </c>
      <c r="H943" s="221">
        <f>H100+H196+H293+H385+H478+H562+H663+H762+H861+H942</f>
        <v>2250.9389299876602</v>
      </c>
      <c r="I943" s="221">
        <f>I100+I196+I293+I385+I478+I562+I663+I762+I861+I942</f>
        <v>15073.674325629576</v>
      </c>
      <c r="J943" s="221">
        <f>J100+J196+J293+J385+J478+J562+J663+J762+J861+J942</f>
        <v>625.11500000000012</v>
      </c>
      <c r="K943" s="412"/>
    </row>
    <row r="944" spans="1:11" s="404" customFormat="1" ht="12.75">
      <c r="A944" s="196" t="s">
        <v>109</v>
      </c>
      <c r="B944" s="114"/>
      <c r="C944" s="114"/>
      <c r="D944" s="137"/>
      <c r="E944" s="278"/>
      <c r="F944" s="218"/>
      <c r="G944" s="218"/>
      <c r="H944" s="218"/>
      <c r="I944" s="218"/>
      <c r="J944" s="84"/>
      <c r="K944" s="114"/>
    </row>
    <row r="945" spans="1:11" s="404" customFormat="1" ht="12.75">
      <c r="A945" s="478" t="s">
        <v>205</v>
      </c>
      <c r="B945" s="478"/>
      <c r="C945" s="478"/>
      <c r="D945" s="478"/>
      <c r="E945" s="478"/>
      <c r="F945" s="478"/>
      <c r="G945" s="478"/>
      <c r="H945" s="478"/>
      <c r="I945" s="478"/>
      <c r="J945" s="478"/>
      <c r="K945" s="478"/>
    </row>
    <row r="946" spans="1:11" s="404" customFormat="1" ht="12.75">
      <c r="A946" s="478" t="s">
        <v>110</v>
      </c>
      <c r="B946" s="478"/>
      <c r="C946" s="478"/>
      <c r="D946" s="478"/>
      <c r="E946" s="478"/>
      <c r="F946" s="478"/>
      <c r="G946" s="478"/>
      <c r="H946" s="478"/>
      <c r="I946" s="478"/>
      <c r="J946" s="478"/>
      <c r="K946" s="478"/>
    </row>
    <row r="947" spans="1:11" s="404" customFormat="1" ht="12.75">
      <c r="A947" s="478" t="s">
        <v>111</v>
      </c>
      <c r="B947" s="478"/>
      <c r="C947" s="478"/>
      <c r="D947" s="478"/>
      <c r="E947" s="478"/>
      <c r="F947" s="478"/>
      <c r="G947" s="478"/>
      <c r="H947" s="478"/>
      <c r="I947" s="478"/>
      <c r="J947" s="478"/>
      <c r="K947" s="478"/>
    </row>
    <row r="948" spans="1:11" s="404" customFormat="1" ht="12.75">
      <c r="A948" s="478" t="s">
        <v>112</v>
      </c>
      <c r="B948" s="478"/>
      <c r="C948" s="478"/>
      <c r="D948" s="478"/>
      <c r="E948" s="478"/>
      <c r="F948" s="478"/>
      <c r="G948" s="478"/>
      <c r="H948" s="478"/>
      <c r="I948" s="478"/>
      <c r="J948" s="478"/>
      <c r="K948" s="478"/>
    </row>
    <row r="949" spans="1:11" s="404" customFormat="1" ht="12.75">
      <c r="A949" s="479" t="s">
        <v>439</v>
      </c>
      <c r="B949" s="479"/>
      <c r="C949" s="479"/>
      <c r="D949" s="479"/>
      <c r="E949" s="479"/>
      <c r="F949" s="479"/>
      <c r="G949" s="479"/>
      <c r="H949" s="479"/>
      <c r="I949" s="479"/>
      <c r="J949" s="479"/>
      <c r="K949" s="479"/>
    </row>
    <row r="950" spans="1:11" s="404" customFormat="1" ht="12.75">
      <c r="A950" s="478" t="s">
        <v>114</v>
      </c>
      <c r="B950" s="478"/>
      <c r="C950" s="478"/>
      <c r="D950" s="478"/>
      <c r="E950" s="478"/>
      <c r="F950" s="478"/>
      <c r="G950" s="478"/>
      <c r="H950" s="478"/>
      <c r="I950" s="478"/>
      <c r="J950" s="478"/>
      <c r="K950" s="478"/>
    </row>
    <row r="951" spans="1:11" s="404" customFormat="1" ht="12.75">
      <c r="A951" s="479" t="s">
        <v>440</v>
      </c>
      <c r="B951" s="479"/>
      <c r="C951" s="479"/>
      <c r="D951" s="479"/>
      <c r="E951" s="479"/>
      <c r="F951" s="479"/>
      <c r="G951" s="479"/>
      <c r="H951" s="479"/>
      <c r="I951" s="479"/>
      <c r="J951" s="479"/>
      <c r="K951" s="479"/>
    </row>
    <row r="952" spans="1:11" s="404" customFormat="1" ht="12.75">
      <c r="A952" s="478" t="s">
        <v>116</v>
      </c>
      <c r="B952" s="478"/>
      <c r="C952" s="478"/>
      <c r="D952" s="478"/>
      <c r="E952" s="478"/>
      <c r="F952" s="478"/>
      <c r="G952" s="478"/>
      <c r="H952" s="478"/>
      <c r="I952" s="478"/>
      <c r="J952" s="478"/>
      <c r="K952" s="478"/>
    </row>
    <row r="953" spans="1:11" s="404" customFormat="1" ht="12.75">
      <c r="A953" s="479" t="s">
        <v>441</v>
      </c>
      <c r="B953" s="479"/>
      <c r="C953" s="479"/>
      <c r="D953" s="479"/>
      <c r="E953" s="479"/>
      <c r="F953" s="479"/>
      <c r="G953" s="479"/>
      <c r="H953" s="479"/>
      <c r="I953" s="479"/>
      <c r="J953" s="479"/>
      <c r="K953" s="479"/>
    </row>
    <row r="954" spans="1:11" s="404" customFormat="1" ht="12.75">
      <c r="A954" s="478" t="s">
        <v>213</v>
      </c>
      <c r="B954" s="478"/>
      <c r="C954" s="478"/>
      <c r="D954" s="478"/>
      <c r="E954" s="478"/>
      <c r="F954" s="478"/>
      <c r="G954" s="478"/>
      <c r="H954" s="478"/>
      <c r="I954" s="478"/>
      <c r="J954" s="478"/>
      <c r="K954" s="478"/>
    </row>
    <row r="955" spans="1:11" s="404" customFormat="1" ht="12.75">
      <c r="A955" s="478" t="s">
        <v>118</v>
      </c>
      <c r="B955" s="478"/>
      <c r="C955" s="478"/>
      <c r="D955" s="478"/>
      <c r="E955" s="478"/>
      <c r="F955" s="478"/>
      <c r="G955" s="478"/>
      <c r="H955" s="478"/>
      <c r="I955" s="478"/>
      <c r="J955" s="478"/>
      <c r="K955" s="478"/>
    </row>
    <row r="956" spans="1:11" s="404" customFormat="1" ht="12.75">
      <c r="A956" s="478" t="s">
        <v>119</v>
      </c>
      <c r="B956" s="478"/>
      <c r="C956" s="478"/>
      <c r="D956" s="478"/>
      <c r="E956" s="478"/>
      <c r="F956" s="478"/>
      <c r="G956" s="478"/>
      <c r="H956" s="478"/>
      <c r="I956" s="478"/>
      <c r="J956" s="478"/>
      <c r="K956" s="478"/>
    </row>
    <row r="957" spans="1:11" s="404" customFormat="1" ht="12.75">
      <c r="A957" s="479" t="s">
        <v>442</v>
      </c>
      <c r="B957" s="479"/>
      <c r="C957" s="479"/>
      <c r="D957" s="479"/>
      <c r="E957" s="479"/>
      <c r="F957" s="479"/>
      <c r="G957" s="479"/>
      <c r="H957" s="479"/>
      <c r="I957" s="479"/>
      <c r="J957" s="479"/>
      <c r="K957" s="479"/>
    </row>
    <row r="958" spans="1:11" s="404" customFormat="1" ht="12.75">
      <c r="A958" s="478" t="s">
        <v>165</v>
      </c>
      <c r="B958" s="478"/>
      <c r="C958" s="478"/>
      <c r="D958" s="478"/>
      <c r="E958" s="478"/>
      <c r="F958" s="478"/>
      <c r="G958" s="478"/>
      <c r="H958" s="478"/>
      <c r="I958" s="478"/>
      <c r="J958" s="478"/>
      <c r="K958" s="478"/>
    </row>
    <row r="959" spans="1:11" s="404" customFormat="1" ht="12.75">
      <c r="A959" s="478" t="s">
        <v>120</v>
      </c>
      <c r="B959" s="478"/>
      <c r="C959" s="478"/>
      <c r="D959" s="478"/>
      <c r="E959" s="478"/>
      <c r="F959" s="478"/>
      <c r="G959" s="478"/>
      <c r="H959" s="478"/>
      <c r="I959" s="478"/>
      <c r="J959" s="478"/>
      <c r="K959" s="478"/>
    </row>
    <row r="960" spans="1:11" s="404" customFormat="1" ht="12.75">
      <c r="A960" s="478" t="s">
        <v>121</v>
      </c>
      <c r="B960" s="478"/>
      <c r="C960" s="478"/>
      <c r="D960" s="478"/>
      <c r="E960" s="478"/>
      <c r="F960" s="478"/>
      <c r="G960" s="478"/>
      <c r="H960" s="478"/>
      <c r="I960" s="478"/>
      <c r="J960" s="478"/>
      <c r="K960" s="478"/>
    </row>
    <row r="961" spans="1:11" s="404" customFormat="1" ht="12.75">
      <c r="A961" s="478" t="s">
        <v>166</v>
      </c>
      <c r="B961" s="478"/>
      <c r="C961" s="478"/>
      <c r="D961" s="478"/>
      <c r="E961" s="478"/>
      <c r="F961" s="478"/>
      <c r="G961" s="478"/>
      <c r="H961" s="478"/>
      <c r="I961" s="478"/>
      <c r="J961" s="478"/>
      <c r="K961" s="478"/>
    </row>
    <row r="962" spans="1:11" s="404" customFormat="1" ht="12.75">
      <c r="A962" s="478" t="s">
        <v>122</v>
      </c>
      <c r="B962" s="478"/>
      <c r="C962" s="478"/>
      <c r="D962" s="478"/>
      <c r="E962" s="478"/>
      <c r="F962" s="478"/>
      <c r="G962" s="478"/>
      <c r="H962" s="478"/>
      <c r="I962" s="478"/>
      <c r="J962" s="478"/>
      <c r="K962" s="478"/>
    </row>
    <row r="963" spans="1:11" s="404" customFormat="1" ht="12.75">
      <c r="A963" s="478" t="s">
        <v>167</v>
      </c>
      <c r="B963" s="478"/>
      <c r="C963" s="478"/>
      <c r="D963" s="478"/>
      <c r="E963" s="478"/>
      <c r="F963" s="478"/>
      <c r="G963" s="478"/>
      <c r="H963" s="478"/>
      <c r="I963" s="478"/>
      <c r="J963" s="478"/>
      <c r="K963" s="478"/>
    </row>
    <row r="964" spans="1:11" s="404" customFormat="1" ht="12.75">
      <c r="A964" s="478" t="s">
        <v>123</v>
      </c>
      <c r="B964" s="478"/>
      <c r="C964" s="478"/>
      <c r="D964" s="478"/>
      <c r="E964" s="478"/>
      <c r="F964" s="478"/>
      <c r="G964" s="478"/>
      <c r="H964" s="478"/>
      <c r="I964" s="478"/>
      <c r="J964" s="478"/>
      <c r="K964" s="478"/>
    </row>
    <row r="965" spans="1:11" s="404" customFormat="1" ht="12.75">
      <c r="A965" s="478" t="s">
        <v>124</v>
      </c>
      <c r="B965" s="478"/>
      <c r="C965" s="478"/>
      <c r="D965" s="478"/>
      <c r="E965" s="478"/>
      <c r="F965" s="478"/>
      <c r="G965" s="478"/>
      <c r="H965" s="478"/>
      <c r="I965" s="478"/>
      <c r="J965" s="478"/>
      <c r="K965" s="478"/>
    </row>
    <row r="966" spans="1:11" s="404" customFormat="1" ht="12.75">
      <c r="A966" s="478" t="s">
        <v>168</v>
      </c>
      <c r="B966" s="478"/>
      <c r="C966" s="478"/>
      <c r="D966" s="478"/>
      <c r="E966" s="478"/>
      <c r="F966" s="478"/>
      <c r="G966" s="478"/>
      <c r="H966" s="478"/>
      <c r="I966" s="478"/>
      <c r="J966" s="478"/>
      <c r="K966" s="478"/>
    </row>
    <row r="967" spans="1:11" s="404" customFormat="1" ht="12.75">
      <c r="A967" s="478" t="s">
        <v>125</v>
      </c>
      <c r="B967" s="478"/>
      <c r="C967" s="478"/>
      <c r="D967" s="478"/>
      <c r="E967" s="478"/>
      <c r="F967" s="478"/>
      <c r="G967" s="478"/>
      <c r="H967" s="478"/>
      <c r="I967" s="478"/>
      <c r="J967" s="478"/>
      <c r="K967" s="478"/>
    </row>
    <row r="968" spans="1:11" s="404" customFormat="1" ht="12.75">
      <c r="A968" s="478" t="s">
        <v>126</v>
      </c>
      <c r="B968" s="478"/>
      <c r="C968" s="478"/>
      <c r="D968" s="478"/>
      <c r="E968" s="478"/>
      <c r="F968" s="478"/>
      <c r="G968" s="478"/>
      <c r="H968" s="478"/>
      <c r="I968" s="478"/>
      <c r="J968" s="478"/>
      <c r="K968" s="478"/>
    </row>
    <row r="969" spans="1:11" s="404" customFormat="1" ht="12.75">
      <c r="A969" s="196"/>
      <c r="B969" s="258"/>
      <c r="C969" s="390"/>
      <c r="D969" s="390"/>
      <c r="E969" s="278"/>
      <c r="F969" s="218"/>
      <c r="G969" s="218"/>
      <c r="H969" s="218"/>
      <c r="I969" s="218"/>
      <c r="J969" s="84"/>
      <c r="K969" s="269"/>
    </row>
    <row r="970" spans="1:11" s="404" customFormat="1" ht="12.75">
      <c r="A970" s="80"/>
      <c r="B970" s="258"/>
      <c r="C970" s="269"/>
      <c r="D970" s="84"/>
      <c r="E970" s="280"/>
      <c r="F970" s="218"/>
      <c r="G970" s="270"/>
      <c r="H970" s="270"/>
      <c r="I970" s="218"/>
      <c r="J970" s="84"/>
      <c r="K970" s="258"/>
    </row>
    <row r="971" spans="1:11" s="404" customFormat="1" ht="12.75">
      <c r="A971" s="80"/>
      <c r="B971" s="81"/>
      <c r="C971" s="82"/>
      <c r="D971" s="83"/>
      <c r="E971" s="279"/>
      <c r="F971" s="270"/>
      <c r="G971" s="270"/>
      <c r="H971" s="270"/>
      <c r="I971" s="218"/>
      <c r="J971" s="84"/>
      <c r="K971" s="258"/>
    </row>
    <row r="972" spans="1:11" s="404" customFormat="1" ht="12.75">
      <c r="A972" s="80"/>
      <c r="B972" s="81"/>
      <c r="C972" s="82"/>
      <c r="D972" s="83"/>
      <c r="E972" s="279"/>
      <c r="F972" s="270"/>
      <c r="G972" s="270"/>
      <c r="H972" s="270"/>
      <c r="I972" s="218"/>
      <c r="J972" s="84"/>
      <c r="K972" s="258"/>
    </row>
    <row r="973" spans="1:11" s="404" customFormat="1" ht="12.75">
      <c r="A973" s="80"/>
      <c r="B973" s="81"/>
      <c r="C973" s="82"/>
      <c r="D973" s="83"/>
      <c r="E973" s="279"/>
      <c r="F973" s="270"/>
      <c r="G973" s="270"/>
      <c r="H973" s="270"/>
      <c r="I973" s="218"/>
      <c r="J973" s="84"/>
      <c r="K973" s="258"/>
    </row>
    <row r="974" spans="1:11" s="404" customFormat="1" ht="12.75">
      <c r="A974" s="80"/>
      <c r="B974" s="81"/>
      <c r="C974" s="82"/>
      <c r="D974" s="83"/>
      <c r="E974" s="279"/>
      <c r="F974" s="270"/>
      <c r="G974" s="270"/>
      <c r="H974" s="270"/>
      <c r="I974" s="218"/>
      <c r="J974" s="84"/>
      <c r="K974" s="258"/>
    </row>
    <row r="975" spans="1:11" s="404" customFormat="1" ht="12.75">
      <c r="A975" s="80"/>
      <c r="B975" s="81"/>
      <c r="C975" s="82"/>
      <c r="D975" s="83"/>
      <c r="E975" s="279"/>
      <c r="F975" s="270"/>
      <c r="G975" s="270"/>
      <c r="H975" s="270"/>
      <c r="I975" s="218"/>
      <c r="J975" s="84"/>
      <c r="K975" s="420"/>
    </row>
    <row r="976" spans="1:11" s="404" customFormat="1" ht="12.75">
      <c r="A976" s="80"/>
      <c r="B976" s="81"/>
      <c r="C976" s="82"/>
      <c r="D976" s="83"/>
      <c r="E976" s="279"/>
      <c r="F976" s="270"/>
      <c r="G976" s="270"/>
      <c r="H976" s="270"/>
      <c r="I976" s="218"/>
      <c r="J976" s="84"/>
      <c r="K976" s="420"/>
    </row>
    <row r="977" spans="1:11" s="404" customFormat="1" ht="12.75">
      <c r="A977" s="80"/>
      <c r="B977" s="258"/>
      <c r="C977" s="269"/>
      <c r="D977" s="84"/>
      <c r="E977" s="280"/>
      <c r="F977" s="218"/>
      <c r="G977" s="270"/>
      <c r="H977" s="270"/>
      <c r="I977" s="218"/>
      <c r="J977" s="84"/>
      <c r="K977" s="420"/>
    </row>
    <row r="978" spans="1:11" s="404" customFormat="1" ht="12.75">
      <c r="A978" s="80"/>
      <c r="B978" s="258"/>
      <c r="C978" s="269"/>
      <c r="D978" s="84"/>
      <c r="E978" s="280"/>
      <c r="F978" s="218"/>
      <c r="G978" s="270"/>
      <c r="H978" s="270"/>
      <c r="I978" s="218"/>
      <c r="J978" s="84"/>
      <c r="K978" s="420"/>
    </row>
    <row r="979" spans="1:11" s="404" customFormat="1" ht="12.75">
      <c r="A979" s="80"/>
      <c r="B979" s="258"/>
      <c r="C979" s="269"/>
      <c r="D979" s="84"/>
      <c r="E979" s="280"/>
      <c r="F979" s="218"/>
      <c r="G979" s="270"/>
      <c r="H979" s="270"/>
      <c r="I979" s="218"/>
      <c r="J979" s="84"/>
      <c r="K979" s="420"/>
    </row>
    <row r="980" spans="1:11" s="404" customFormat="1" ht="12.75">
      <c r="A980" s="80"/>
      <c r="B980" s="258"/>
      <c r="C980" s="269"/>
      <c r="D980" s="84"/>
      <c r="E980" s="280"/>
      <c r="F980" s="218"/>
      <c r="G980" s="270"/>
      <c r="H980" s="270"/>
      <c r="I980" s="218"/>
      <c r="J980" s="84"/>
      <c r="K980" s="420"/>
    </row>
    <row r="981" spans="1:11" s="404" customFormat="1" ht="12.75">
      <c r="A981" s="80"/>
      <c r="B981" s="258"/>
      <c r="C981" s="269"/>
      <c r="D981" s="84"/>
      <c r="E981" s="280"/>
      <c r="F981" s="218"/>
      <c r="G981" s="270"/>
      <c r="H981" s="270"/>
      <c r="I981" s="218"/>
      <c r="J981" s="84"/>
      <c r="K981" s="420"/>
    </row>
    <row r="982" spans="1:11" s="404" customFormat="1" ht="12.75">
      <c r="A982" s="80"/>
      <c r="B982" s="258"/>
      <c r="C982" s="269"/>
      <c r="D982" s="84"/>
      <c r="E982" s="280"/>
      <c r="F982" s="218"/>
      <c r="G982" s="270"/>
      <c r="H982" s="270"/>
      <c r="I982" s="218"/>
      <c r="J982" s="84"/>
      <c r="K982" s="421"/>
    </row>
    <row r="983" spans="1:11" s="404" customFormat="1" ht="12.75">
      <c r="A983" s="80"/>
      <c r="B983" s="81"/>
      <c r="C983" s="82"/>
      <c r="D983" s="83"/>
      <c r="E983" s="279"/>
      <c r="F983" s="270"/>
      <c r="G983" s="270"/>
      <c r="H983" s="270"/>
      <c r="I983" s="218"/>
      <c r="J983" s="84"/>
      <c r="K983" s="421"/>
    </row>
    <row r="984" spans="1:11" s="404" customFormat="1" ht="12.75">
      <c r="A984" s="80"/>
      <c r="B984" s="81"/>
      <c r="C984" s="82"/>
      <c r="D984" s="83"/>
      <c r="E984" s="279"/>
      <c r="F984" s="270"/>
      <c r="G984" s="270"/>
      <c r="H984" s="270"/>
      <c r="I984" s="218"/>
      <c r="J984" s="84"/>
      <c r="K984" s="421"/>
    </row>
    <row r="985" spans="1:11" s="404" customFormat="1" ht="12.75">
      <c r="A985" s="196"/>
      <c r="B985" s="258"/>
      <c r="C985" s="269"/>
      <c r="D985" s="84"/>
      <c r="E985" s="280"/>
      <c r="F985" s="218"/>
      <c r="G985" s="218"/>
      <c r="H985" s="218"/>
      <c r="I985" s="218"/>
      <c r="J985" s="84"/>
      <c r="K985" s="420"/>
    </row>
    <row r="986" spans="1:11" s="404" customFormat="1" ht="12.75">
      <c r="A986" s="196"/>
      <c r="B986" s="258"/>
      <c r="C986" s="269"/>
      <c r="D986" s="84"/>
      <c r="E986" s="280"/>
      <c r="F986" s="218"/>
      <c r="G986" s="218"/>
      <c r="H986" s="218"/>
      <c r="I986" s="218"/>
      <c r="J986" s="84"/>
      <c r="K986" s="420"/>
    </row>
    <row r="987" spans="1:11" s="404" customFormat="1" ht="12.75">
      <c r="A987" s="196"/>
      <c r="B987" s="258"/>
      <c r="C987" s="269"/>
      <c r="D987" s="84"/>
      <c r="E987" s="280"/>
      <c r="F987" s="218"/>
      <c r="G987" s="218"/>
      <c r="H987" s="218"/>
      <c r="I987" s="218"/>
      <c r="J987" s="84"/>
      <c r="K987" s="422"/>
    </row>
    <row r="988" spans="1:11" s="404" customFormat="1" ht="12.75">
      <c r="A988" s="196"/>
      <c r="B988" s="258"/>
      <c r="C988" s="269"/>
      <c r="D988" s="84"/>
      <c r="E988" s="280"/>
      <c r="F988" s="218"/>
      <c r="G988" s="218"/>
      <c r="H988" s="218"/>
      <c r="I988" s="218"/>
      <c r="J988" s="84"/>
      <c r="K988" s="420"/>
    </row>
    <row r="989" spans="1:11" s="404" customFormat="1" ht="12.75">
      <c r="A989" s="196"/>
      <c r="B989" s="258"/>
      <c r="C989" s="269"/>
      <c r="D989" s="84"/>
      <c r="E989" s="280"/>
      <c r="F989" s="218"/>
      <c r="G989" s="218"/>
      <c r="H989" s="218"/>
      <c r="I989" s="218"/>
      <c r="J989" s="84"/>
      <c r="K989" s="420"/>
    </row>
    <row r="990" spans="1:11" s="404" customFormat="1" ht="12.75">
      <c r="A990" s="196"/>
      <c r="B990" s="258"/>
      <c r="C990" s="269"/>
      <c r="D990" s="84"/>
      <c r="E990" s="280"/>
      <c r="F990" s="218"/>
      <c r="G990" s="218"/>
      <c r="H990" s="218"/>
      <c r="I990" s="218"/>
      <c r="J990" s="84"/>
      <c r="K990" s="420"/>
    </row>
    <row r="991" spans="1:11" s="404" customFormat="1" ht="12.75">
      <c r="A991" s="80"/>
      <c r="B991" s="81"/>
      <c r="C991" s="82"/>
      <c r="D991" s="83"/>
      <c r="E991" s="279"/>
      <c r="F991" s="270"/>
      <c r="G991" s="270"/>
      <c r="H991" s="270"/>
      <c r="I991" s="270"/>
      <c r="J991" s="84"/>
      <c r="K991" s="420"/>
    </row>
    <row r="992" spans="1:11" s="404" customFormat="1" ht="12.75">
      <c r="A992" s="80"/>
      <c r="B992" s="81"/>
      <c r="C992" s="82"/>
      <c r="D992" s="83"/>
      <c r="E992" s="279"/>
      <c r="F992" s="270"/>
      <c r="G992" s="270"/>
      <c r="H992" s="270"/>
      <c r="I992" s="270"/>
      <c r="J992" s="84"/>
      <c r="K992" s="420"/>
    </row>
    <row r="993" spans="1:11" s="404" customFormat="1" ht="12.75">
      <c r="A993" s="80"/>
      <c r="B993" s="81"/>
      <c r="C993" s="82"/>
      <c r="D993" s="83"/>
      <c r="E993" s="279"/>
      <c r="F993" s="270"/>
      <c r="G993" s="270"/>
      <c r="H993" s="270"/>
      <c r="I993" s="270"/>
      <c r="J993" s="84"/>
      <c r="K993" s="420"/>
    </row>
    <row r="994" spans="1:11" s="404" customFormat="1" ht="12.75">
      <c r="A994" s="80"/>
      <c r="B994" s="81"/>
      <c r="C994" s="82"/>
      <c r="D994" s="83"/>
      <c r="E994" s="279"/>
      <c r="F994" s="270"/>
      <c r="G994" s="270"/>
      <c r="H994" s="270"/>
      <c r="I994" s="270"/>
      <c r="J994" s="84"/>
      <c r="K994" s="420"/>
    </row>
    <row r="995" spans="1:11" s="404" customFormat="1" ht="12.75">
      <c r="A995" s="80"/>
      <c r="B995" s="81"/>
      <c r="C995" s="82"/>
      <c r="D995" s="83"/>
      <c r="E995" s="279"/>
      <c r="F995" s="270"/>
      <c r="G995" s="270"/>
      <c r="H995" s="270"/>
      <c r="I995" s="270"/>
      <c r="J995" s="84"/>
      <c r="K995" s="420"/>
    </row>
    <row r="996" spans="1:11" s="404" customFormat="1" ht="12.75">
      <c r="A996" s="196"/>
      <c r="B996" s="258"/>
      <c r="C996" s="269"/>
      <c r="D996" s="84"/>
      <c r="E996" s="280"/>
      <c r="F996" s="218"/>
      <c r="G996" s="218"/>
      <c r="H996" s="218"/>
      <c r="I996" s="218"/>
      <c r="J996" s="84"/>
      <c r="K996" s="421"/>
    </row>
    <row r="997" spans="1:11" s="404" customFormat="1" ht="12.75">
      <c r="A997" s="196"/>
      <c r="B997" s="258"/>
      <c r="C997" s="82"/>
      <c r="D997" s="83"/>
      <c r="E997" s="280"/>
      <c r="F997" s="218"/>
      <c r="G997" s="218"/>
      <c r="H997" s="218"/>
      <c r="I997" s="218"/>
      <c r="J997" s="84"/>
      <c r="K997" s="421"/>
    </row>
    <row r="998" spans="1:11" s="404" customFormat="1" ht="12.75">
      <c r="A998" s="196"/>
      <c r="B998" s="258"/>
      <c r="C998" s="269"/>
      <c r="D998" s="84"/>
      <c r="E998" s="280"/>
      <c r="F998" s="218"/>
      <c r="G998" s="218"/>
      <c r="H998" s="218"/>
      <c r="I998" s="218"/>
      <c r="J998" s="84"/>
      <c r="K998" s="421"/>
    </row>
    <row r="999" spans="1:11" s="404" customFormat="1" ht="12.75">
      <c r="A999" s="196"/>
      <c r="B999" s="258"/>
      <c r="C999" s="269"/>
      <c r="D999" s="84"/>
      <c r="E999" s="280"/>
      <c r="F999" s="218"/>
      <c r="G999" s="218"/>
      <c r="H999" s="218"/>
      <c r="I999" s="218"/>
      <c r="J999" s="84"/>
      <c r="K999" s="420"/>
    </row>
    <row r="1000" spans="1:11" s="404" customFormat="1" ht="12.75">
      <c r="A1000" s="196"/>
      <c r="B1000" s="258"/>
      <c r="C1000" s="269"/>
      <c r="D1000" s="84"/>
      <c r="E1000" s="280"/>
      <c r="F1000" s="218"/>
      <c r="G1000" s="218"/>
      <c r="H1000" s="218"/>
      <c r="I1000" s="218"/>
      <c r="J1000" s="84"/>
      <c r="K1000" s="420"/>
    </row>
    <row r="1001" spans="1:11" s="404" customFormat="1" ht="12.75">
      <c r="A1001" s="196"/>
      <c r="B1001" s="258"/>
      <c r="C1001" s="269"/>
      <c r="D1001" s="84"/>
      <c r="E1001" s="280"/>
      <c r="F1001" s="218"/>
      <c r="G1001" s="218"/>
      <c r="H1001" s="218"/>
      <c r="I1001" s="218"/>
      <c r="J1001" s="84"/>
      <c r="K1001" s="420"/>
    </row>
    <row r="1002" spans="1:11" s="404" customFormat="1" ht="12.75">
      <c r="A1002" s="196"/>
      <c r="B1002" s="258"/>
      <c r="C1002" s="269"/>
      <c r="D1002" s="84"/>
      <c r="E1002" s="280"/>
      <c r="F1002" s="218"/>
      <c r="G1002" s="218"/>
      <c r="H1002" s="218"/>
      <c r="I1002" s="218"/>
      <c r="J1002" s="84"/>
      <c r="K1002" s="420"/>
    </row>
    <row r="1003" spans="1:11" s="404" customFormat="1" ht="12.75">
      <c r="A1003" s="196"/>
      <c r="B1003" s="258"/>
      <c r="C1003" s="269"/>
      <c r="D1003" s="84"/>
      <c r="E1003" s="280"/>
      <c r="F1003" s="218"/>
      <c r="G1003" s="218"/>
      <c r="H1003" s="218"/>
      <c r="I1003" s="218"/>
      <c r="J1003" s="84"/>
      <c r="K1003" s="420"/>
    </row>
    <row r="1004" spans="1:11" s="404" customFormat="1" ht="12.75">
      <c r="A1004" s="80"/>
      <c r="B1004" s="258"/>
      <c r="C1004" s="269"/>
      <c r="D1004" s="84"/>
      <c r="E1004" s="280"/>
      <c r="F1004" s="270"/>
      <c r="G1004" s="270"/>
      <c r="H1004" s="270"/>
      <c r="I1004" s="270"/>
      <c r="J1004" s="84"/>
      <c r="K1004" s="421"/>
    </row>
    <row r="1005" spans="1:11" s="404" customFormat="1" ht="12.75">
      <c r="A1005" s="80"/>
      <c r="B1005" s="258"/>
      <c r="C1005" s="269"/>
      <c r="D1005" s="84"/>
      <c r="E1005" s="280"/>
      <c r="F1005" s="270"/>
      <c r="G1005" s="270"/>
      <c r="H1005" s="270"/>
      <c r="I1005" s="270"/>
      <c r="J1005" s="84"/>
      <c r="K1005" s="420"/>
    </row>
    <row r="1006" spans="1:11" s="404" customFormat="1" ht="12.75">
      <c r="A1006" s="80"/>
      <c r="B1006" s="258"/>
      <c r="C1006" s="269"/>
      <c r="D1006" s="84"/>
      <c r="E1006" s="280"/>
      <c r="F1006" s="270"/>
      <c r="G1006" s="270"/>
      <c r="H1006" s="270"/>
      <c r="I1006" s="270"/>
      <c r="J1006" s="84"/>
      <c r="K1006" s="420"/>
    </row>
    <row r="1007" spans="1:11" s="404" customFormat="1" ht="12.75">
      <c r="A1007" s="80"/>
      <c r="B1007" s="258"/>
      <c r="C1007" s="269"/>
      <c r="D1007" s="84"/>
      <c r="E1007" s="280"/>
      <c r="F1007" s="270"/>
      <c r="G1007" s="270"/>
      <c r="H1007" s="270"/>
      <c r="I1007" s="270"/>
      <c r="J1007" s="84"/>
      <c r="K1007" s="420"/>
    </row>
    <row r="1008" spans="1:11" s="404" customFormat="1" ht="12.75">
      <c r="A1008" s="80"/>
      <c r="B1008" s="258"/>
      <c r="C1008" s="269"/>
      <c r="D1008" s="84"/>
      <c r="E1008" s="280"/>
      <c r="F1008" s="270"/>
      <c r="G1008" s="270"/>
      <c r="H1008" s="270"/>
      <c r="I1008" s="270"/>
      <c r="J1008" s="84"/>
      <c r="K1008" s="421"/>
    </row>
    <row r="1009" spans="1:11" s="404" customFormat="1" ht="12.75">
      <c r="A1009" s="196"/>
      <c r="B1009" s="258"/>
      <c r="C1009" s="269"/>
      <c r="D1009" s="84"/>
      <c r="E1009" s="280"/>
      <c r="F1009" s="218"/>
      <c r="G1009" s="218"/>
      <c r="H1009" s="218"/>
      <c r="I1009" s="218"/>
      <c r="J1009" s="84"/>
      <c r="K1009" s="422"/>
    </row>
    <row r="1010" spans="1:11" s="404" customFormat="1" ht="12.75">
      <c r="A1010" s="196"/>
      <c r="B1010" s="258"/>
      <c r="C1010" s="269"/>
      <c r="D1010" s="84"/>
      <c r="E1010" s="280"/>
      <c r="F1010" s="218"/>
      <c r="G1010" s="218"/>
      <c r="H1010" s="218"/>
      <c r="I1010" s="218"/>
      <c r="J1010" s="84"/>
      <c r="K1010" s="422"/>
    </row>
    <row r="1011" spans="1:11" s="404" customFormat="1" ht="12.75">
      <c r="A1011" s="196"/>
      <c r="B1011" s="258"/>
      <c r="C1011" s="269"/>
      <c r="D1011" s="84"/>
      <c r="E1011" s="280"/>
      <c r="F1011" s="218"/>
      <c r="G1011" s="218"/>
      <c r="H1011" s="218"/>
      <c r="I1011" s="218"/>
      <c r="J1011" s="84"/>
      <c r="K1011" s="81"/>
    </row>
    <row r="1012" spans="1:11" s="404" customFormat="1" ht="12.75">
      <c r="A1012" s="80"/>
      <c r="B1012" s="81"/>
      <c r="C1012" s="82"/>
      <c r="D1012" s="83"/>
      <c r="E1012" s="279"/>
      <c r="F1012" s="270"/>
      <c r="G1012" s="270"/>
      <c r="H1012" s="270"/>
      <c r="I1012" s="270"/>
      <c r="J1012" s="84"/>
      <c r="K1012" s="258"/>
    </row>
    <row r="1013" spans="1:11" s="404" customFormat="1" ht="12.75">
      <c r="A1013" s="80"/>
      <c r="B1013" s="81"/>
      <c r="C1013" s="82"/>
      <c r="D1013" s="83"/>
      <c r="E1013" s="279"/>
      <c r="F1013" s="270"/>
      <c r="G1013" s="270"/>
      <c r="H1013" s="270"/>
      <c r="I1013" s="270"/>
      <c r="J1013" s="84"/>
      <c r="K1013" s="258"/>
    </row>
    <row r="1014" spans="1:11" s="404" customFormat="1" ht="12.75">
      <c r="A1014" s="80"/>
      <c r="B1014" s="258"/>
      <c r="C1014" s="269"/>
      <c r="D1014" s="84"/>
      <c r="E1014" s="280"/>
      <c r="F1014" s="270"/>
      <c r="G1014" s="270"/>
      <c r="H1014" s="270"/>
      <c r="I1014" s="270"/>
      <c r="J1014" s="84"/>
      <c r="K1014" s="258"/>
    </row>
    <row r="1015" spans="1:11" s="404" customFormat="1" ht="12.75">
      <c r="A1015" s="80"/>
      <c r="B1015" s="258"/>
      <c r="C1015" s="269"/>
      <c r="D1015" s="84"/>
      <c r="E1015" s="280"/>
      <c r="F1015" s="270"/>
      <c r="G1015" s="270"/>
      <c r="H1015" s="270"/>
      <c r="I1015" s="270"/>
      <c r="J1015" s="84"/>
      <c r="K1015" s="258"/>
    </row>
    <row r="1016" spans="1:11" s="404" customFormat="1" ht="12.75">
      <c r="A1016" s="80"/>
      <c r="B1016" s="258"/>
      <c r="C1016" s="269"/>
      <c r="D1016" s="84"/>
      <c r="E1016" s="280"/>
      <c r="F1016" s="270"/>
      <c r="G1016" s="270"/>
      <c r="H1016" s="270"/>
      <c r="I1016" s="270"/>
      <c r="J1016" s="84"/>
      <c r="K1016" s="258"/>
    </row>
    <row r="1017" spans="1:11" s="404" customFormat="1" ht="12.75">
      <c r="A1017" s="80"/>
      <c r="B1017" s="258"/>
      <c r="C1017" s="269"/>
      <c r="D1017" s="84"/>
      <c r="E1017" s="280"/>
      <c r="F1017" s="270"/>
      <c r="G1017" s="270"/>
      <c r="H1017" s="270"/>
      <c r="I1017" s="270"/>
      <c r="J1017" s="84"/>
      <c r="K1017" s="258"/>
    </row>
    <row r="1018" spans="1:11" s="404" customFormat="1" ht="12.75">
      <c r="A1018" s="80"/>
      <c r="B1018" s="258"/>
      <c r="C1018" s="269"/>
      <c r="D1018" s="84"/>
      <c r="E1018" s="280"/>
      <c r="F1018" s="270"/>
      <c r="G1018" s="270"/>
      <c r="H1018" s="270"/>
      <c r="I1018" s="270"/>
      <c r="J1018" s="84"/>
      <c r="K1018" s="258"/>
    </row>
    <row r="1019" spans="1:11" s="404" customFormat="1" ht="12.75">
      <c r="A1019" s="80"/>
      <c r="B1019" s="258"/>
      <c r="C1019" s="269"/>
      <c r="D1019" s="84"/>
      <c r="E1019" s="280"/>
      <c r="F1019" s="218"/>
      <c r="G1019" s="270"/>
      <c r="H1019" s="270"/>
      <c r="I1019" s="218"/>
      <c r="J1019" s="84"/>
      <c r="K1019" s="258"/>
    </row>
    <row r="1020" spans="1:11" s="404" customFormat="1" ht="12.75">
      <c r="A1020" s="80"/>
      <c r="B1020" s="258"/>
      <c r="C1020" s="269"/>
      <c r="D1020" s="84"/>
      <c r="E1020" s="280"/>
      <c r="F1020" s="218"/>
      <c r="G1020" s="270"/>
      <c r="H1020" s="270"/>
      <c r="I1020" s="218"/>
      <c r="J1020" s="84"/>
      <c r="K1020" s="258"/>
    </row>
    <row r="1021" spans="1:11" s="404" customFormat="1" ht="12.75">
      <c r="A1021" s="80"/>
      <c r="B1021" s="258"/>
      <c r="C1021" s="269"/>
      <c r="D1021" s="84"/>
      <c r="E1021" s="280"/>
      <c r="F1021" s="218"/>
      <c r="G1021" s="270"/>
      <c r="H1021" s="270"/>
      <c r="I1021" s="218"/>
      <c r="J1021" s="84"/>
      <c r="K1021" s="258"/>
    </row>
    <row r="1022" spans="1:11" s="404" customFormat="1" ht="12.75">
      <c r="A1022" s="80"/>
      <c r="B1022" s="258"/>
      <c r="C1022" s="269"/>
      <c r="D1022" s="84"/>
      <c r="E1022" s="280"/>
      <c r="F1022" s="218"/>
      <c r="G1022" s="270"/>
      <c r="H1022" s="270"/>
      <c r="I1022" s="218"/>
      <c r="J1022" s="84"/>
      <c r="K1022" s="258"/>
    </row>
    <row r="1023" spans="1:11" s="404" customFormat="1" ht="12.75">
      <c r="A1023" s="80"/>
      <c r="B1023" s="258"/>
      <c r="C1023" s="269"/>
      <c r="D1023" s="84"/>
      <c r="E1023" s="280"/>
      <c r="F1023" s="218"/>
      <c r="G1023" s="270"/>
      <c r="H1023" s="270"/>
      <c r="I1023" s="218"/>
      <c r="J1023" s="84"/>
      <c r="K1023" s="258"/>
    </row>
    <row r="1024" spans="1:11" s="404" customFormat="1" ht="12.75">
      <c r="A1024" s="80"/>
      <c r="B1024" s="258"/>
      <c r="C1024" s="269"/>
      <c r="D1024" s="84"/>
      <c r="E1024" s="280"/>
      <c r="F1024" s="218"/>
      <c r="G1024" s="270"/>
      <c r="H1024" s="270"/>
      <c r="I1024" s="218"/>
      <c r="J1024" s="84"/>
      <c r="K1024" s="258"/>
    </row>
    <row r="1025" spans="1:11" s="404" customFormat="1" ht="12.75">
      <c r="A1025" s="80"/>
      <c r="B1025" s="258"/>
      <c r="C1025" s="269"/>
      <c r="D1025" s="84"/>
      <c r="E1025" s="280"/>
      <c r="F1025" s="218"/>
      <c r="G1025" s="270"/>
      <c r="H1025" s="270"/>
      <c r="I1025" s="218"/>
      <c r="J1025" s="84"/>
      <c r="K1025" s="258"/>
    </row>
    <row r="1026" spans="1:11" s="404" customFormat="1" ht="12.75">
      <c r="A1026" s="80"/>
      <c r="B1026" s="258"/>
      <c r="C1026" s="269"/>
      <c r="D1026" s="84"/>
      <c r="E1026" s="280"/>
      <c r="F1026" s="218"/>
      <c r="G1026" s="270"/>
      <c r="H1026" s="270"/>
      <c r="I1026" s="218"/>
      <c r="J1026" s="84"/>
      <c r="K1026" s="258"/>
    </row>
    <row r="1027" spans="1:11" s="404" customFormat="1" ht="12.75">
      <c r="A1027" s="80"/>
      <c r="B1027" s="258"/>
      <c r="C1027" s="269"/>
      <c r="D1027" s="84"/>
      <c r="E1027" s="280"/>
      <c r="F1027" s="218"/>
      <c r="G1027" s="270"/>
      <c r="H1027" s="270"/>
      <c r="I1027" s="218"/>
      <c r="J1027" s="84"/>
      <c r="K1027" s="258"/>
    </row>
    <row r="1028" spans="1:11" s="404" customFormat="1" ht="12.75">
      <c r="A1028" s="80"/>
      <c r="B1028" s="258"/>
      <c r="C1028" s="269"/>
      <c r="D1028" s="84"/>
      <c r="E1028" s="280"/>
      <c r="F1028" s="218"/>
      <c r="G1028" s="270"/>
      <c r="H1028" s="270"/>
      <c r="I1028" s="218"/>
      <c r="J1028" s="84"/>
      <c r="K1028" s="258"/>
    </row>
    <row r="1029" spans="1:11" s="404" customFormat="1" ht="12.75">
      <c r="A1029" s="80"/>
      <c r="B1029" s="258"/>
      <c r="C1029" s="269"/>
      <c r="D1029" s="84"/>
      <c r="E1029" s="280"/>
      <c r="F1029" s="218"/>
      <c r="G1029" s="270"/>
      <c r="H1029" s="270"/>
      <c r="I1029" s="218"/>
      <c r="J1029" s="84"/>
      <c r="K1029" s="258"/>
    </row>
    <row r="1030" spans="1:11" s="404" customFormat="1" ht="12.75">
      <c r="A1030" s="80"/>
      <c r="B1030" s="258"/>
      <c r="C1030" s="269"/>
      <c r="D1030" s="84"/>
      <c r="E1030" s="280"/>
      <c r="F1030" s="218"/>
      <c r="G1030" s="270"/>
      <c r="H1030" s="270"/>
      <c r="I1030" s="218"/>
      <c r="J1030" s="84"/>
      <c r="K1030" s="258"/>
    </row>
    <row r="1031" spans="1:11" s="404" customFormat="1" ht="12.75">
      <c r="A1031" s="80"/>
      <c r="B1031" s="81"/>
      <c r="C1031" s="82"/>
      <c r="D1031" s="83"/>
      <c r="E1031" s="279"/>
      <c r="F1031" s="270"/>
      <c r="G1031" s="270"/>
      <c r="H1031" s="270"/>
      <c r="I1031" s="218"/>
      <c r="J1031" s="84"/>
      <c r="K1031" s="258"/>
    </row>
    <row r="1032" spans="1:11" s="404" customFormat="1" ht="12.75">
      <c r="A1032" s="80"/>
      <c r="B1032" s="81"/>
      <c r="C1032" s="82"/>
      <c r="D1032" s="83"/>
      <c r="E1032" s="279"/>
      <c r="F1032" s="270"/>
      <c r="G1032" s="270"/>
      <c r="H1032" s="270"/>
      <c r="I1032" s="218"/>
      <c r="J1032" s="84"/>
      <c r="K1032" s="258"/>
    </row>
    <row r="1033" spans="1:11" s="404" customFormat="1" ht="12.75">
      <c r="A1033" s="196"/>
      <c r="B1033" s="258"/>
      <c r="C1033" s="269"/>
      <c r="D1033" s="84"/>
      <c r="E1033" s="280"/>
      <c r="F1033" s="218"/>
      <c r="G1033" s="218"/>
      <c r="H1033" s="218"/>
      <c r="I1033" s="218"/>
      <c r="J1033" s="84"/>
      <c r="K1033" s="258"/>
    </row>
    <row r="1034" spans="1:11" s="404" customFormat="1" ht="12.75">
      <c r="A1034" s="196"/>
      <c r="B1034" s="258"/>
      <c r="C1034" s="269"/>
      <c r="D1034" s="84"/>
      <c r="E1034" s="280"/>
      <c r="F1034" s="218"/>
      <c r="G1034" s="218"/>
      <c r="H1034" s="218"/>
      <c r="I1034" s="218"/>
      <c r="J1034" s="84"/>
      <c r="K1034" s="258"/>
    </row>
    <row r="1035" spans="1:11" s="404" customFormat="1" ht="12.75">
      <c r="A1035" s="196"/>
      <c r="B1035" s="258"/>
      <c r="C1035" s="269"/>
      <c r="D1035" s="84"/>
      <c r="E1035" s="280"/>
      <c r="F1035" s="218"/>
      <c r="G1035" s="218"/>
      <c r="H1035" s="218"/>
      <c r="I1035" s="218"/>
      <c r="J1035" s="84"/>
      <c r="K1035" s="258"/>
    </row>
    <row r="1036" spans="1:11" s="404" customFormat="1" ht="12.75">
      <c r="A1036" s="196"/>
      <c r="B1036" s="258"/>
      <c r="C1036" s="269"/>
      <c r="D1036" s="84"/>
      <c r="E1036" s="280"/>
      <c r="F1036" s="218"/>
      <c r="G1036" s="218"/>
      <c r="H1036" s="218"/>
      <c r="I1036" s="218"/>
      <c r="J1036" s="84"/>
      <c r="K1036" s="258"/>
    </row>
    <row r="1037" spans="1:11" s="404" customFormat="1" ht="12.75">
      <c r="A1037" s="196"/>
      <c r="B1037" s="258"/>
      <c r="C1037" s="269"/>
      <c r="D1037" s="84"/>
      <c r="E1037" s="84"/>
      <c r="F1037" s="218"/>
      <c r="G1037" s="218"/>
      <c r="H1037" s="218"/>
      <c r="I1037" s="218"/>
      <c r="J1037" s="84"/>
      <c r="K1037" s="258"/>
    </row>
    <row r="1038" spans="1:11" s="404" customFormat="1" ht="12.75">
      <c r="A1038" s="196"/>
      <c r="B1038" s="258"/>
      <c r="C1038" s="269"/>
      <c r="D1038" s="84"/>
      <c r="E1038" s="84"/>
      <c r="F1038" s="218"/>
      <c r="G1038" s="218"/>
      <c r="H1038" s="218"/>
      <c r="I1038" s="218"/>
      <c r="J1038" s="84"/>
      <c r="K1038" s="258"/>
    </row>
    <row r="1039" spans="1:11" s="404" customFormat="1" ht="12.75">
      <c r="A1039" s="80"/>
      <c r="B1039" s="81"/>
      <c r="C1039" s="82"/>
      <c r="D1039" s="83"/>
      <c r="E1039" s="83"/>
      <c r="F1039" s="270"/>
      <c r="G1039" s="270"/>
      <c r="H1039" s="270"/>
      <c r="I1039" s="270"/>
      <c r="J1039" s="84"/>
      <c r="K1039" s="258"/>
    </row>
    <row r="1040" spans="1:11" s="404" customFormat="1" ht="12.75">
      <c r="A1040" s="80"/>
      <c r="B1040" s="81"/>
      <c r="C1040" s="82"/>
      <c r="D1040" s="83"/>
      <c r="E1040" s="83"/>
      <c r="F1040" s="270"/>
      <c r="G1040" s="270"/>
      <c r="H1040" s="270"/>
      <c r="I1040" s="270"/>
      <c r="J1040" s="84"/>
      <c r="K1040" s="258"/>
    </row>
    <row r="1041" spans="1:11" s="404" customFormat="1" ht="12.75">
      <c r="A1041" s="80"/>
      <c r="B1041" s="81"/>
      <c r="C1041" s="82"/>
      <c r="D1041" s="83"/>
      <c r="E1041" s="83"/>
      <c r="F1041" s="270"/>
      <c r="G1041" s="270"/>
      <c r="H1041" s="270"/>
      <c r="I1041" s="270"/>
      <c r="J1041" s="84"/>
      <c r="K1041" s="258"/>
    </row>
    <row r="1042" spans="1:11" s="404" customFormat="1" ht="12.75">
      <c r="A1042" s="80"/>
      <c r="B1042" s="81"/>
      <c r="C1042" s="82"/>
      <c r="D1042" s="83"/>
      <c r="E1042" s="83"/>
      <c r="F1042" s="270"/>
      <c r="G1042" s="270"/>
      <c r="H1042" s="270"/>
      <c r="I1042" s="270"/>
      <c r="J1042" s="84"/>
      <c r="K1042" s="258"/>
    </row>
    <row r="1043" spans="1:11" s="404" customFormat="1" ht="12.75">
      <c r="A1043" s="196"/>
      <c r="B1043" s="258"/>
      <c r="C1043" s="269"/>
      <c r="D1043" s="84"/>
      <c r="E1043" s="84"/>
      <c r="F1043" s="218"/>
      <c r="G1043" s="218"/>
      <c r="H1043" s="218"/>
      <c r="I1043" s="218"/>
      <c r="J1043" s="84"/>
      <c r="K1043" s="258"/>
    </row>
    <row r="1044" spans="1:11" s="404" customFormat="1" ht="12.75">
      <c r="A1044" s="80"/>
      <c r="B1044" s="258"/>
      <c r="C1044" s="269"/>
      <c r="D1044" s="84"/>
      <c r="E1044" s="84"/>
      <c r="F1044" s="218"/>
      <c r="G1044" s="218"/>
      <c r="H1044" s="218"/>
      <c r="I1044" s="218"/>
      <c r="J1044" s="84"/>
      <c r="K1044" s="258"/>
    </row>
    <row r="1045" spans="1:11" s="404" customFormat="1" ht="12.75">
      <c r="A1045" s="196"/>
      <c r="B1045" s="258"/>
      <c r="C1045" s="82"/>
      <c r="D1045" s="83"/>
      <c r="E1045" s="280"/>
      <c r="F1045" s="218"/>
      <c r="G1045" s="218"/>
      <c r="H1045" s="218"/>
      <c r="I1045" s="218"/>
      <c r="J1045" s="84"/>
      <c r="K1045" s="258"/>
    </row>
    <row r="1046" spans="1:11" s="404" customFormat="1" ht="12.75">
      <c r="A1046" s="196"/>
      <c r="B1046" s="258"/>
      <c r="C1046" s="82"/>
      <c r="D1046" s="83"/>
      <c r="E1046" s="280"/>
      <c r="F1046" s="218"/>
      <c r="G1046" s="218"/>
      <c r="H1046" s="218"/>
      <c r="I1046" s="218"/>
      <c r="J1046" s="84"/>
      <c r="K1046" s="258"/>
    </row>
    <row r="1047" spans="1:11" s="404" customFormat="1" ht="12.75">
      <c r="A1047" s="196"/>
      <c r="B1047" s="258"/>
      <c r="C1047" s="82"/>
      <c r="D1047" s="83"/>
      <c r="E1047" s="280"/>
      <c r="F1047" s="218"/>
      <c r="G1047" s="218"/>
      <c r="H1047" s="218"/>
      <c r="I1047" s="218"/>
      <c r="J1047" s="84"/>
      <c r="K1047" s="258"/>
    </row>
    <row r="1048" spans="1:11" s="404" customFormat="1" ht="12.75">
      <c r="A1048" s="196"/>
      <c r="B1048" s="258"/>
      <c r="C1048" s="269"/>
      <c r="D1048" s="84"/>
      <c r="E1048" s="280"/>
      <c r="F1048" s="218"/>
      <c r="G1048" s="218"/>
      <c r="H1048" s="218"/>
      <c r="I1048" s="218"/>
      <c r="J1048" s="84"/>
      <c r="K1048" s="258"/>
    </row>
    <row r="1049" spans="1:11" s="404" customFormat="1" ht="12.75">
      <c r="A1049" s="196"/>
      <c r="B1049" s="258"/>
      <c r="C1049" s="269"/>
      <c r="D1049" s="84"/>
      <c r="E1049" s="280"/>
      <c r="F1049" s="218"/>
      <c r="G1049" s="218"/>
      <c r="H1049" s="218"/>
      <c r="I1049" s="218"/>
      <c r="J1049" s="84"/>
      <c r="K1049" s="258"/>
    </row>
    <row r="1050" spans="1:11" s="404" customFormat="1" ht="12.75">
      <c r="A1050" s="196"/>
      <c r="B1050" s="258"/>
      <c r="C1050" s="269"/>
      <c r="D1050" s="84"/>
      <c r="E1050" s="280"/>
      <c r="F1050" s="218"/>
      <c r="G1050" s="218"/>
      <c r="H1050" s="218"/>
      <c r="I1050" s="218"/>
      <c r="J1050" s="84"/>
      <c r="K1050" s="258"/>
    </row>
    <row r="1051" spans="1:11" s="404" customFormat="1" ht="12.75">
      <c r="A1051" s="196"/>
      <c r="B1051" s="258"/>
      <c r="C1051" s="269"/>
      <c r="D1051" s="84"/>
      <c r="E1051" s="280"/>
      <c r="F1051" s="218"/>
      <c r="G1051" s="218"/>
      <c r="H1051" s="218"/>
      <c r="I1051" s="218"/>
      <c r="J1051" s="84"/>
      <c r="K1051" s="258"/>
    </row>
    <row r="1052" spans="1:11" s="404" customFormat="1" ht="12.75">
      <c r="A1052" s="196"/>
      <c r="B1052" s="258"/>
      <c r="C1052" s="269"/>
      <c r="D1052" s="84"/>
      <c r="E1052" s="280"/>
      <c r="F1052" s="218"/>
      <c r="G1052" s="218"/>
      <c r="H1052" s="218"/>
      <c r="I1052" s="218"/>
      <c r="J1052" s="84"/>
      <c r="K1052" s="258"/>
    </row>
    <row r="1053" spans="1:11" s="404" customFormat="1" ht="12.75">
      <c r="A1053" s="196"/>
      <c r="B1053" s="258"/>
      <c r="C1053" s="269"/>
      <c r="D1053" s="84"/>
      <c r="E1053" s="84"/>
      <c r="F1053" s="218"/>
      <c r="G1053" s="218"/>
      <c r="H1053" s="218"/>
      <c r="I1053" s="218"/>
      <c r="J1053" s="84"/>
      <c r="K1053" s="258"/>
    </row>
    <row r="1054" spans="1:11" s="404" customFormat="1" ht="12.75">
      <c r="A1054" s="80"/>
      <c r="B1054" s="258"/>
      <c r="C1054" s="269"/>
      <c r="D1054" s="84"/>
      <c r="E1054" s="84"/>
      <c r="F1054" s="270"/>
      <c r="G1054" s="270"/>
      <c r="H1054" s="270"/>
      <c r="I1054" s="270"/>
      <c r="J1054" s="84"/>
      <c r="K1054" s="258"/>
    </row>
    <row r="1055" spans="1:11" s="404" customFormat="1" ht="12.75">
      <c r="A1055" s="80"/>
      <c r="B1055" s="258"/>
      <c r="C1055" s="269"/>
      <c r="D1055" s="84"/>
      <c r="E1055" s="84"/>
      <c r="F1055" s="270"/>
      <c r="G1055" s="270"/>
      <c r="H1055" s="270"/>
      <c r="I1055" s="270"/>
      <c r="J1055" s="84"/>
      <c r="K1055" s="258"/>
    </row>
    <row r="1056" spans="1:11" s="404" customFormat="1" ht="12.75">
      <c r="A1056" s="80"/>
      <c r="B1056" s="258"/>
      <c r="C1056" s="269"/>
      <c r="D1056" s="84"/>
      <c r="E1056" s="84"/>
      <c r="F1056" s="270"/>
      <c r="G1056" s="270"/>
      <c r="H1056" s="270"/>
      <c r="I1056" s="270"/>
      <c r="J1056" s="84"/>
      <c r="K1056" s="258"/>
    </row>
    <row r="1057" spans="1:11" s="404" customFormat="1" ht="12.75">
      <c r="A1057" s="80"/>
      <c r="B1057" s="258"/>
      <c r="C1057" s="269"/>
      <c r="D1057" s="84"/>
      <c r="E1057" s="84"/>
      <c r="F1057" s="270"/>
      <c r="G1057" s="270"/>
      <c r="H1057" s="270"/>
      <c r="I1057" s="270"/>
      <c r="J1057" s="84"/>
      <c r="K1057" s="258"/>
    </row>
    <row r="1058" spans="1:11" s="404" customFormat="1" ht="12.75">
      <c r="A1058" s="196"/>
      <c r="B1058" s="258"/>
      <c r="C1058" s="269"/>
      <c r="D1058" s="84"/>
      <c r="E1058" s="84"/>
      <c r="F1058" s="218"/>
      <c r="G1058" s="218"/>
      <c r="H1058" s="218"/>
      <c r="I1058" s="218"/>
      <c r="J1058" s="84"/>
      <c r="K1058" s="258"/>
    </row>
    <row r="1059" spans="1:11" s="404" customFormat="1" ht="12.75">
      <c r="A1059" s="80"/>
      <c r="B1059" s="258"/>
      <c r="C1059" s="269"/>
      <c r="D1059" s="84"/>
      <c r="E1059" s="84"/>
      <c r="F1059" s="218"/>
      <c r="G1059" s="218"/>
      <c r="H1059" s="218"/>
      <c r="I1059" s="218"/>
      <c r="J1059" s="84"/>
      <c r="K1059" s="258"/>
    </row>
    <row r="1060" spans="1:11" s="404" customFormat="1" ht="12.75">
      <c r="A1060" s="196"/>
      <c r="B1060" s="258"/>
      <c r="C1060" s="269"/>
      <c r="D1060" s="84"/>
      <c r="E1060" s="280"/>
      <c r="F1060" s="218"/>
      <c r="G1060" s="218"/>
      <c r="H1060" s="218"/>
      <c r="I1060" s="218"/>
      <c r="J1060" s="84"/>
      <c r="K1060" s="258"/>
    </row>
    <row r="1061" spans="1:11" s="404" customFormat="1" ht="12.75">
      <c r="A1061" s="196"/>
      <c r="B1061" s="258"/>
      <c r="C1061" s="269"/>
      <c r="D1061" s="84"/>
      <c r="E1061" s="280"/>
      <c r="F1061" s="218"/>
      <c r="G1061" s="218"/>
      <c r="H1061" s="218"/>
      <c r="I1061" s="218"/>
      <c r="J1061" s="84"/>
      <c r="K1061" s="258"/>
    </row>
    <row r="1062" spans="1:11" s="404" customFormat="1" ht="12.75">
      <c r="A1062" s="196"/>
      <c r="B1062" s="258"/>
      <c r="C1062" s="269"/>
      <c r="D1062" s="84"/>
      <c r="E1062" s="84"/>
      <c r="F1062" s="218"/>
      <c r="G1062" s="218"/>
      <c r="H1062" s="218"/>
      <c r="I1062" s="218"/>
      <c r="J1062" s="84"/>
      <c r="K1062" s="258"/>
    </row>
    <row r="1063" spans="1:11" s="404" customFormat="1" ht="12.75">
      <c r="A1063" s="196"/>
      <c r="B1063" s="258"/>
      <c r="C1063" s="269"/>
      <c r="D1063" s="84"/>
      <c r="E1063" s="84"/>
      <c r="F1063" s="218"/>
      <c r="G1063" s="218"/>
      <c r="H1063" s="218"/>
      <c r="I1063" s="218"/>
      <c r="J1063" s="84"/>
      <c r="K1063" s="258"/>
    </row>
    <row r="1064" spans="1:11" s="404" customFormat="1" ht="12.75">
      <c r="A1064" s="80"/>
      <c r="B1064" s="258"/>
      <c r="C1064" s="269"/>
      <c r="D1064" s="84"/>
      <c r="E1064" s="84"/>
      <c r="F1064" s="270"/>
      <c r="G1064" s="270"/>
      <c r="H1064" s="270"/>
      <c r="I1064" s="270"/>
      <c r="J1064" s="84"/>
      <c r="K1064" s="258"/>
    </row>
    <row r="1065" spans="1:11" s="404" customFormat="1" ht="12.75">
      <c r="A1065" s="196"/>
      <c r="B1065" s="258"/>
      <c r="C1065" s="269"/>
      <c r="D1065" s="84"/>
      <c r="E1065" s="84"/>
      <c r="F1065" s="218"/>
      <c r="G1065" s="218"/>
      <c r="H1065" s="218"/>
      <c r="I1065" s="218"/>
      <c r="J1065" s="84"/>
      <c r="K1065" s="258"/>
    </row>
    <row r="1066" spans="1:11" s="404" customFormat="1" ht="12.75">
      <c r="A1066" s="80"/>
      <c r="B1066" s="258"/>
      <c r="C1066" s="269"/>
      <c r="D1066" s="84"/>
      <c r="E1066" s="84"/>
      <c r="F1066" s="218"/>
      <c r="G1066" s="218"/>
      <c r="H1066" s="218"/>
      <c r="I1066" s="218"/>
      <c r="J1066" s="84"/>
      <c r="K1066" s="258"/>
    </row>
    <row r="1067" spans="1:11" s="404" customFormat="1" ht="12.75">
      <c r="A1067" s="196"/>
      <c r="B1067" s="258"/>
      <c r="C1067" s="269"/>
      <c r="D1067" s="84"/>
      <c r="E1067" s="280"/>
      <c r="F1067" s="218"/>
      <c r="G1067" s="218"/>
      <c r="H1067" s="218"/>
      <c r="I1067" s="218"/>
      <c r="J1067" s="84"/>
      <c r="K1067" s="258"/>
    </row>
    <row r="1068" spans="1:11" s="404" customFormat="1" ht="12.75">
      <c r="A1068" s="80"/>
      <c r="B1068" s="81"/>
      <c r="C1068" s="82"/>
      <c r="D1068" s="83"/>
      <c r="E1068" s="279"/>
      <c r="F1068" s="270"/>
      <c r="G1068" s="270"/>
      <c r="H1068" s="270"/>
      <c r="I1068" s="270"/>
      <c r="J1068" s="84"/>
      <c r="K1068" s="258"/>
    </row>
    <row r="1069" spans="1:11" s="404" customFormat="1" ht="12.75">
      <c r="A1069" s="196"/>
      <c r="B1069" s="258"/>
      <c r="C1069" s="269"/>
      <c r="D1069" s="84"/>
      <c r="E1069" s="84"/>
      <c r="F1069" s="218"/>
      <c r="G1069" s="218"/>
      <c r="H1069" s="218"/>
      <c r="I1069" s="218"/>
      <c r="J1069" s="84"/>
      <c r="K1069" s="258"/>
    </row>
    <row r="1070" spans="1:11" s="404" customFormat="1" ht="12.75">
      <c r="A1070" s="80"/>
      <c r="B1070" s="258"/>
      <c r="C1070" s="269"/>
      <c r="D1070" s="84"/>
      <c r="E1070" s="280"/>
      <c r="F1070" s="270"/>
      <c r="G1070" s="270"/>
      <c r="H1070" s="270"/>
      <c r="I1070" s="270"/>
      <c r="J1070" s="84"/>
      <c r="K1070" s="258"/>
    </row>
    <row r="1071" spans="1:11" s="404" customFormat="1" ht="12.75">
      <c r="A1071" s="80"/>
      <c r="B1071" s="258"/>
      <c r="C1071" s="269"/>
      <c r="D1071" s="84"/>
      <c r="E1071" s="280"/>
      <c r="F1071" s="270"/>
      <c r="G1071" s="270"/>
      <c r="H1071" s="270"/>
      <c r="I1071" s="270"/>
      <c r="J1071" s="84"/>
      <c r="K1071" s="258"/>
    </row>
    <row r="1072" spans="1:11" s="404" customFormat="1" ht="12.75">
      <c r="A1072" s="80"/>
      <c r="B1072" s="258"/>
      <c r="C1072" s="269"/>
      <c r="D1072" s="84"/>
      <c r="E1072" s="280"/>
      <c r="F1072" s="270"/>
      <c r="G1072" s="270"/>
      <c r="H1072" s="270"/>
      <c r="I1072" s="270"/>
      <c r="J1072" s="84"/>
      <c r="K1072" s="258"/>
    </row>
    <row r="1073" spans="1:11" s="404" customFormat="1" ht="12.75">
      <c r="A1073" s="80"/>
      <c r="B1073" s="258"/>
      <c r="C1073" s="269"/>
      <c r="D1073" s="84"/>
      <c r="E1073" s="280"/>
      <c r="F1073" s="270"/>
      <c r="G1073" s="270"/>
      <c r="H1073" s="270"/>
      <c r="I1073" s="270"/>
      <c r="J1073" s="84"/>
      <c r="K1073" s="258"/>
    </row>
    <row r="1074" spans="1:11" s="404" customFormat="1" ht="12.75">
      <c r="A1074" s="80"/>
      <c r="B1074" s="258"/>
      <c r="C1074" s="269"/>
      <c r="D1074" s="84"/>
      <c r="E1074" s="280"/>
      <c r="F1074" s="270"/>
      <c r="G1074" s="270"/>
      <c r="H1074" s="270"/>
      <c r="I1074" s="270"/>
      <c r="J1074" s="84"/>
      <c r="K1074" s="258"/>
    </row>
    <row r="1075" spans="1:11" s="404" customFormat="1" ht="12.75">
      <c r="A1075" s="80"/>
      <c r="B1075" s="258"/>
      <c r="C1075" s="269"/>
      <c r="D1075" s="84"/>
      <c r="E1075" s="280"/>
      <c r="F1075" s="270"/>
      <c r="G1075" s="270"/>
      <c r="H1075" s="270"/>
      <c r="I1075" s="270"/>
      <c r="J1075" s="84"/>
      <c r="K1075" s="258"/>
    </row>
    <row r="1076" spans="1:11" s="404" customFormat="1" ht="12.75">
      <c r="A1076" s="80"/>
      <c r="B1076" s="258"/>
      <c r="C1076" s="269"/>
      <c r="D1076" s="84"/>
      <c r="E1076" s="280"/>
      <c r="F1076" s="270"/>
      <c r="G1076" s="270"/>
      <c r="H1076" s="270"/>
      <c r="I1076" s="270"/>
      <c r="J1076" s="84"/>
      <c r="K1076" s="258"/>
    </row>
    <row r="1077" spans="1:11" s="404" customFormat="1" ht="12.75">
      <c r="A1077" s="80"/>
      <c r="B1077" s="258"/>
      <c r="C1077" s="269"/>
      <c r="D1077" s="84"/>
      <c r="E1077" s="280"/>
      <c r="F1077" s="270"/>
      <c r="G1077" s="270"/>
      <c r="H1077" s="270"/>
      <c r="I1077" s="270"/>
      <c r="J1077" s="84"/>
      <c r="K1077" s="258"/>
    </row>
    <row r="1078" spans="1:11" s="404" customFormat="1" ht="12.75">
      <c r="A1078" s="80"/>
      <c r="B1078" s="258"/>
      <c r="C1078" s="269"/>
      <c r="D1078" s="84"/>
      <c r="E1078" s="280"/>
      <c r="F1078" s="270"/>
      <c r="G1078" s="270"/>
      <c r="H1078" s="270"/>
      <c r="I1078" s="270"/>
      <c r="J1078" s="84"/>
      <c r="K1078" s="258"/>
    </row>
    <row r="1079" spans="1:11" s="404" customFormat="1" ht="12.75">
      <c r="A1079" s="80"/>
      <c r="B1079" s="81"/>
      <c r="C1079" s="82"/>
      <c r="D1079" s="83"/>
      <c r="E1079" s="279"/>
      <c r="F1079" s="270"/>
      <c r="G1079" s="270"/>
      <c r="H1079" s="270"/>
      <c r="I1079" s="218"/>
      <c r="J1079" s="84"/>
      <c r="K1079" s="258"/>
    </row>
    <row r="1080" spans="1:11" s="404" customFormat="1" ht="12.75">
      <c r="A1080" s="80"/>
      <c r="B1080" s="81"/>
      <c r="C1080" s="82"/>
      <c r="D1080" s="83"/>
      <c r="E1080" s="279"/>
      <c r="F1080" s="270"/>
      <c r="G1080" s="270"/>
      <c r="H1080" s="270"/>
      <c r="I1080" s="218"/>
      <c r="J1080" s="84"/>
      <c r="K1080" s="258"/>
    </row>
    <row r="1081" spans="1:11" s="404" customFormat="1" ht="12.75">
      <c r="A1081" s="196"/>
      <c r="B1081" s="258"/>
      <c r="C1081" s="269"/>
      <c r="D1081" s="84"/>
      <c r="E1081" s="280"/>
      <c r="F1081" s="218"/>
      <c r="G1081" s="218"/>
      <c r="H1081" s="218"/>
      <c r="I1081" s="218"/>
      <c r="J1081" s="84"/>
      <c r="K1081" s="258"/>
    </row>
    <row r="1082" spans="1:11" s="404" customFormat="1" ht="12.75">
      <c r="A1082" s="196"/>
      <c r="B1082" s="258"/>
      <c r="C1082" s="269"/>
      <c r="D1082" s="84"/>
      <c r="E1082" s="280"/>
      <c r="F1082" s="218"/>
      <c r="G1082" s="218"/>
      <c r="H1082" s="218"/>
      <c r="I1082" s="218"/>
      <c r="J1082" s="84"/>
      <c r="K1082" s="258"/>
    </row>
    <row r="1083" spans="1:11" s="404" customFormat="1" ht="12.75">
      <c r="A1083" s="196"/>
      <c r="B1083" s="258"/>
      <c r="C1083" s="269"/>
      <c r="D1083" s="84"/>
      <c r="E1083" s="280"/>
      <c r="F1083" s="218"/>
      <c r="G1083" s="218"/>
      <c r="H1083" s="218"/>
      <c r="I1083" s="218"/>
      <c r="J1083" s="84"/>
      <c r="K1083" s="258"/>
    </row>
    <row r="1084" spans="1:11" s="404" customFormat="1" ht="12.75">
      <c r="A1084" s="196"/>
      <c r="B1084" s="258"/>
      <c r="C1084" s="269"/>
      <c r="D1084" s="84"/>
      <c r="E1084" s="84"/>
      <c r="F1084" s="218"/>
      <c r="G1084" s="218"/>
      <c r="H1084" s="218"/>
      <c r="I1084" s="218"/>
      <c r="J1084" s="84"/>
      <c r="K1084" s="258"/>
    </row>
    <row r="1085" spans="1:11" s="404" customFormat="1" ht="12.75">
      <c r="A1085" s="196"/>
      <c r="B1085" s="258"/>
      <c r="C1085" s="269"/>
      <c r="D1085" s="84"/>
      <c r="E1085" s="84"/>
      <c r="F1085" s="218"/>
      <c r="G1085" s="218"/>
      <c r="H1085" s="218"/>
      <c r="I1085" s="218"/>
      <c r="J1085" s="84"/>
      <c r="K1085" s="258"/>
    </row>
    <row r="1086" spans="1:11" s="404" customFormat="1" ht="12.75">
      <c r="A1086" s="196"/>
      <c r="B1086" s="258"/>
      <c r="C1086" s="269"/>
      <c r="D1086" s="84"/>
      <c r="E1086" s="280"/>
      <c r="F1086" s="218"/>
      <c r="G1086" s="218"/>
      <c r="H1086" s="218"/>
      <c r="I1086" s="218"/>
      <c r="J1086" s="84"/>
      <c r="K1086" s="258"/>
    </row>
    <row r="1087" spans="1:11" s="404" customFormat="1" ht="12.75">
      <c r="A1087" s="80"/>
      <c r="B1087" s="81"/>
      <c r="C1087" s="82"/>
      <c r="D1087" s="83"/>
      <c r="E1087" s="83"/>
      <c r="F1087" s="270"/>
      <c r="G1087" s="270"/>
      <c r="H1087" s="270"/>
      <c r="I1087" s="270"/>
      <c r="J1087" s="84"/>
      <c r="K1087" s="258"/>
    </row>
    <row r="1088" spans="1:11" s="404" customFormat="1" ht="12.75">
      <c r="A1088" s="80"/>
      <c r="B1088" s="81"/>
      <c r="C1088" s="82"/>
      <c r="D1088" s="83"/>
      <c r="E1088" s="83"/>
      <c r="F1088" s="270"/>
      <c r="G1088" s="270"/>
      <c r="H1088" s="270"/>
      <c r="I1088" s="270"/>
      <c r="J1088" s="84"/>
      <c r="K1088" s="258"/>
    </row>
    <row r="1089" spans="1:11" s="404" customFormat="1" ht="12.75">
      <c r="A1089" s="80"/>
      <c r="B1089" s="81"/>
      <c r="C1089" s="82"/>
      <c r="D1089" s="83"/>
      <c r="E1089" s="83"/>
      <c r="F1089" s="270"/>
      <c r="G1089" s="270"/>
      <c r="H1089" s="270"/>
      <c r="I1089" s="270"/>
      <c r="J1089" s="84"/>
      <c r="K1089" s="258"/>
    </row>
    <row r="1090" spans="1:11" s="404" customFormat="1" ht="12.75">
      <c r="A1090" s="196"/>
      <c r="B1090" s="258"/>
      <c r="C1090" s="269"/>
      <c r="D1090" s="84"/>
      <c r="E1090" s="84"/>
      <c r="F1090" s="218"/>
      <c r="G1090" s="218"/>
      <c r="H1090" s="218"/>
      <c r="I1090" s="218"/>
      <c r="J1090" s="84"/>
      <c r="K1090" s="258"/>
    </row>
    <row r="1091" spans="1:11" s="404" customFormat="1" ht="12.75">
      <c r="A1091" s="80"/>
      <c r="B1091" s="258"/>
      <c r="C1091" s="269"/>
      <c r="D1091" s="84"/>
      <c r="E1091" s="84"/>
      <c r="F1091" s="218"/>
      <c r="G1091" s="218"/>
      <c r="H1091" s="218"/>
      <c r="I1091" s="218"/>
      <c r="J1091" s="84"/>
      <c r="K1091" s="258"/>
    </row>
    <row r="1092" spans="1:11" s="404" customFormat="1" ht="12.75">
      <c r="A1092" s="196"/>
      <c r="B1092" s="258"/>
      <c r="C1092" s="269"/>
      <c r="D1092" s="84"/>
      <c r="E1092" s="84"/>
      <c r="F1092" s="218"/>
      <c r="G1092" s="218"/>
      <c r="H1092" s="218"/>
      <c r="I1092" s="218"/>
      <c r="J1092" s="84"/>
      <c r="K1092" s="258"/>
    </row>
    <row r="1093" spans="1:11" s="404" customFormat="1" ht="12.75">
      <c r="A1093" s="196"/>
      <c r="B1093" s="258"/>
      <c r="C1093" s="269"/>
      <c r="D1093" s="84"/>
      <c r="E1093" s="280"/>
      <c r="F1093" s="218"/>
      <c r="G1093" s="218"/>
      <c r="H1093" s="218"/>
      <c r="I1093" s="218"/>
      <c r="J1093" s="84"/>
      <c r="K1093" s="258"/>
    </row>
    <row r="1094" spans="1:11" s="404" customFormat="1" ht="12.75">
      <c r="A1094" s="196"/>
      <c r="B1094" s="258"/>
      <c r="C1094" s="269"/>
      <c r="D1094" s="84"/>
      <c r="E1094" s="280"/>
      <c r="F1094" s="218"/>
      <c r="G1094" s="218"/>
      <c r="H1094" s="218"/>
      <c r="I1094" s="218"/>
      <c r="J1094" s="84"/>
      <c r="K1094" s="258"/>
    </row>
    <row r="1095" spans="1:11">
      <c r="E1095" s="280"/>
      <c r="F1095" s="218"/>
      <c r="G1095" s="218"/>
      <c r="H1095" s="218"/>
      <c r="I1095" s="218"/>
    </row>
    <row r="1096" spans="1:11">
      <c r="E1096" s="280"/>
      <c r="F1096" s="218"/>
      <c r="G1096" s="218"/>
      <c r="H1096" s="218"/>
      <c r="I1096" s="218"/>
    </row>
    <row r="1097" spans="1:11">
      <c r="E1097" s="280"/>
      <c r="F1097" s="218"/>
      <c r="G1097" s="218"/>
      <c r="H1097" s="218"/>
      <c r="I1097" s="218"/>
    </row>
    <row r="1098" spans="1:11">
      <c r="E1098" s="280"/>
      <c r="F1098" s="218"/>
      <c r="G1098" s="218"/>
      <c r="H1098" s="218"/>
      <c r="I1098" s="218"/>
    </row>
    <row r="1099" spans="1:11">
      <c r="E1099" s="280"/>
      <c r="F1099" s="218"/>
      <c r="G1099" s="218"/>
      <c r="H1099" s="218"/>
      <c r="I1099" s="218"/>
    </row>
    <row r="1100" spans="1:11">
      <c r="E1100" s="280"/>
      <c r="F1100" s="218"/>
      <c r="G1100" s="218"/>
      <c r="H1100" s="218"/>
      <c r="I1100" s="218"/>
    </row>
    <row r="1101" spans="1:11">
      <c r="F1101" s="218"/>
      <c r="G1101" s="218"/>
      <c r="H1101" s="218"/>
      <c r="I1101" s="218"/>
    </row>
    <row r="1102" spans="1:11">
      <c r="A1102" s="80"/>
      <c r="F1102" s="270"/>
      <c r="G1102" s="270"/>
      <c r="H1102" s="270"/>
      <c r="I1102" s="270"/>
    </row>
    <row r="1103" spans="1:11">
      <c r="A1103" s="80"/>
      <c r="F1103" s="270"/>
      <c r="G1103" s="270"/>
      <c r="H1103" s="270"/>
      <c r="I1103" s="270"/>
    </row>
    <row r="1104" spans="1:11">
      <c r="A1104" s="80"/>
      <c r="F1104" s="270"/>
      <c r="G1104" s="270"/>
      <c r="H1104" s="270"/>
      <c r="I1104" s="270"/>
    </row>
    <row r="1105" spans="1:9">
      <c r="A1105" s="80"/>
      <c r="F1105" s="270"/>
      <c r="G1105" s="270"/>
      <c r="H1105" s="270"/>
      <c r="I1105" s="270"/>
    </row>
    <row r="1106" spans="1:9">
      <c r="F1106" s="218"/>
      <c r="G1106" s="218"/>
      <c r="H1106" s="218"/>
      <c r="I1106" s="218"/>
    </row>
    <row r="1107" spans="1:9">
      <c r="A1107" s="80"/>
      <c r="F1107" s="218"/>
      <c r="G1107" s="218"/>
      <c r="H1107" s="218"/>
      <c r="I1107" s="218"/>
    </row>
    <row r="1108" spans="1:9">
      <c r="E1108" s="280"/>
      <c r="F1108" s="218"/>
      <c r="G1108" s="218"/>
      <c r="H1108" s="218"/>
      <c r="I1108" s="218"/>
    </row>
    <row r="1109" spans="1:9">
      <c r="E1109" s="280"/>
      <c r="F1109" s="218"/>
      <c r="G1109" s="218"/>
      <c r="H1109" s="218"/>
      <c r="I1109" s="218"/>
    </row>
    <row r="1110" spans="1:9">
      <c r="F1110" s="218"/>
      <c r="G1110" s="218"/>
      <c r="H1110" s="218"/>
      <c r="I1110" s="218"/>
    </row>
    <row r="1111" spans="1:9">
      <c r="A1111" s="80"/>
      <c r="F1111" s="270"/>
      <c r="G1111" s="270"/>
      <c r="H1111" s="270"/>
      <c r="I1111" s="270"/>
    </row>
    <row r="1112" spans="1:9">
      <c r="F1112" s="218"/>
      <c r="G1112" s="218"/>
      <c r="H1112" s="218"/>
      <c r="I1112" s="218"/>
    </row>
    <row r="1113" spans="1:9">
      <c r="A1113" s="80"/>
      <c r="F1113" s="218"/>
      <c r="G1113" s="218"/>
      <c r="H1113" s="218"/>
      <c r="I1113" s="218"/>
    </row>
    <row r="1114" spans="1:9">
      <c r="E1114" s="280"/>
      <c r="F1114" s="218"/>
      <c r="G1114" s="218"/>
      <c r="H1114" s="218"/>
      <c r="I1114" s="218"/>
    </row>
    <row r="1115" spans="1:9">
      <c r="A1115" s="80"/>
      <c r="B1115" s="81"/>
      <c r="C1115" s="82"/>
      <c r="D1115" s="83"/>
      <c r="E1115" s="83"/>
      <c r="F1115" s="270"/>
      <c r="G1115" s="270"/>
      <c r="H1115" s="270"/>
      <c r="I1115" s="270"/>
    </row>
    <row r="1116" spans="1:9">
      <c r="F1116" s="218"/>
      <c r="G1116" s="218"/>
      <c r="H1116" s="218"/>
      <c r="I1116" s="218"/>
    </row>
    <row r="1117" spans="1:9">
      <c r="A1117" s="80"/>
      <c r="B1117" s="81"/>
      <c r="C1117" s="82"/>
      <c r="D1117" s="83"/>
      <c r="E1117" s="279"/>
      <c r="F1117" s="270"/>
      <c r="G1117" s="270"/>
      <c r="H1117" s="270"/>
      <c r="I1117" s="270"/>
    </row>
    <row r="1118" spans="1:9">
      <c r="A1118" s="80"/>
      <c r="B1118" s="81"/>
      <c r="C1118" s="82"/>
      <c r="D1118" s="83"/>
      <c r="E1118" s="279"/>
      <c r="F1118" s="279"/>
      <c r="G1118" s="83"/>
      <c r="H1118" s="279"/>
      <c r="I1118" s="83"/>
    </row>
    <row r="1119" spans="1:9">
      <c r="A1119" s="80"/>
      <c r="B1119" s="81"/>
      <c r="C1119" s="82"/>
      <c r="D1119" s="83"/>
      <c r="E1119" s="279"/>
      <c r="F1119" s="279"/>
      <c r="G1119" s="83"/>
      <c r="H1119" s="279"/>
      <c r="I1119" s="83"/>
    </row>
    <row r="1120" spans="1:9">
      <c r="A1120" s="80"/>
      <c r="B1120" s="81"/>
      <c r="C1120" s="82"/>
      <c r="D1120" s="83"/>
      <c r="E1120" s="279"/>
      <c r="F1120" s="279"/>
      <c r="G1120" s="83"/>
      <c r="H1120" s="279"/>
      <c r="I1120" s="83"/>
    </row>
    <row r="1121" spans="1:9">
      <c r="A1121" s="80"/>
      <c r="B1121" s="81"/>
      <c r="C1121" s="82"/>
      <c r="D1121" s="83"/>
      <c r="E1121" s="279"/>
      <c r="F1121" s="279"/>
      <c r="G1121" s="83"/>
      <c r="H1121" s="279"/>
      <c r="I1121" s="83"/>
    </row>
    <row r="1122" spans="1:9">
      <c r="A1122" s="80"/>
      <c r="B1122" s="81"/>
      <c r="C1122" s="82"/>
      <c r="D1122" s="83"/>
      <c r="E1122" s="279"/>
      <c r="F1122" s="279"/>
      <c r="G1122" s="83"/>
      <c r="H1122" s="279"/>
      <c r="I1122" s="83"/>
    </row>
    <row r="1123" spans="1:9">
      <c r="A1123" s="80"/>
      <c r="B1123" s="81"/>
      <c r="C1123" s="82"/>
      <c r="D1123" s="83"/>
      <c r="E1123" s="279"/>
      <c r="F1123" s="279"/>
      <c r="G1123" s="83"/>
      <c r="H1123" s="279"/>
      <c r="I1123" s="83"/>
    </row>
    <row r="1124" spans="1:9">
      <c r="A1124" s="80"/>
      <c r="B1124" s="81"/>
      <c r="C1124" s="82"/>
      <c r="D1124" s="83"/>
      <c r="E1124" s="279"/>
      <c r="F1124" s="279"/>
      <c r="G1124" s="83"/>
      <c r="H1124" s="279"/>
      <c r="I1124" s="83"/>
    </row>
    <row r="1125" spans="1:9">
      <c r="A1125" s="80"/>
      <c r="B1125" s="81"/>
      <c r="C1125" s="82"/>
      <c r="D1125" s="83"/>
      <c r="E1125" s="279"/>
      <c r="F1125" s="279"/>
      <c r="G1125" s="83"/>
      <c r="H1125" s="279"/>
      <c r="I1125" s="83"/>
    </row>
    <row r="1126" spans="1:9">
      <c r="A1126" s="80"/>
      <c r="B1126" s="81"/>
      <c r="C1126" s="82"/>
      <c r="D1126" s="83"/>
      <c r="E1126" s="279"/>
      <c r="F1126" s="279"/>
      <c r="G1126" s="83"/>
      <c r="H1126" s="279"/>
      <c r="I1126" s="83"/>
    </row>
    <row r="1127" spans="1:9">
      <c r="A1127" s="80"/>
      <c r="B1127" s="81"/>
      <c r="C1127" s="82"/>
      <c r="D1127" s="83"/>
      <c r="E1127" s="279"/>
      <c r="F1127" s="279"/>
      <c r="G1127" s="83"/>
      <c r="H1127" s="279"/>
      <c r="I1127" s="83"/>
    </row>
    <row r="1128" spans="1:9">
      <c r="A1128" s="80"/>
      <c r="B1128" s="81"/>
      <c r="C1128" s="82"/>
      <c r="D1128" s="83"/>
      <c r="E1128" s="279"/>
      <c r="F1128" s="279"/>
      <c r="G1128" s="83"/>
      <c r="H1128" s="279"/>
      <c r="I1128" s="83"/>
    </row>
    <row r="1129" spans="1:9">
      <c r="A1129" s="80"/>
      <c r="B1129" s="81"/>
      <c r="C1129" s="82"/>
      <c r="D1129" s="83"/>
      <c r="E1129" s="279"/>
      <c r="F1129" s="279"/>
      <c r="G1129" s="279"/>
      <c r="H1129" s="279"/>
    </row>
    <row r="1130" spans="1:9">
      <c r="A1130" s="80"/>
      <c r="B1130" s="81"/>
      <c r="C1130" s="82"/>
      <c r="D1130" s="83"/>
      <c r="E1130" s="279"/>
      <c r="F1130" s="279"/>
      <c r="G1130" s="279"/>
      <c r="H1130" s="279"/>
    </row>
    <row r="1131" spans="1:9">
      <c r="E1131" s="280"/>
      <c r="F1131" s="218"/>
      <c r="G1131" s="218"/>
      <c r="H1131" s="218"/>
      <c r="I1131" s="218"/>
    </row>
    <row r="1132" spans="1:9">
      <c r="E1132" s="280"/>
      <c r="F1132" s="218"/>
      <c r="G1132" s="218"/>
      <c r="H1132" s="218"/>
      <c r="I1132" s="218"/>
    </row>
    <row r="1133" spans="1:9">
      <c r="E1133" s="280"/>
      <c r="F1133" s="218"/>
      <c r="G1133" s="218"/>
      <c r="H1133" s="218"/>
      <c r="I1133" s="218"/>
    </row>
    <row r="1134" spans="1:9">
      <c r="F1134" s="218"/>
      <c r="G1134" s="218"/>
      <c r="H1134" s="218"/>
      <c r="I1134" s="218"/>
    </row>
    <row r="1135" spans="1:9">
      <c r="E1135" s="280"/>
      <c r="F1135" s="218"/>
      <c r="G1135" s="218"/>
      <c r="H1135" s="218"/>
      <c r="I1135" s="218"/>
    </row>
    <row r="1136" spans="1:9">
      <c r="F1136" s="218"/>
      <c r="G1136" s="218"/>
      <c r="H1136" s="218"/>
      <c r="I1136" s="218"/>
    </row>
    <row r="1137" spans="1:9">
      <c r="F1137" s="218"/>
      <c r="G1137" s="218"/>
      <c r="H1137" s="218"/>
      <c r="I1137" s="218"/>
    </row>
    <row r="1138" spans="1:9">
      <c r="A1138" s="80"/>
      <c r="B1138" s="81"/>
      <c r="C1138" s="82"/>
      <c r="D1138" s="83"/>
      <c r="E1138" s="83"/>
      <c r="F1138" s="270"/>
      <c r="G1138" s="270"/>
      <c r="H1138" s="270"/>
      <c r="I1138" s="270"/>
    </row>
    <row r="1139" spans="1:9">
      <c r="A1139" s="80"/>
      <c r="B1139" s="81"/>
      <c r="C1139" s="82"/>
      <c r="D1139" s="83"/>
      <c r="E1139" s="83"/>
      <c r="F1139" s="270"/>
      <c r="G1139" s="270"/>
      <c r="H1139" s="270"/>
      <c r="I1139" s="270"/>
    </row>
    <row r="1140" spans="1:9">
      <c r="A1140" s="80"/>
      <c r="B1140" s="81"/>
      <c r="C1140" s="82"/>
      <c r="D1140" s="83"/>
      <c r="E1140" s="83"/>
      <c r="F1140" s="270"/>
      <c r="G1140" s="270"/>
      <c r="H1140" s="270"/>
      <c r="I1140" s="270"/>
    </row>
    <row r="1141" spans="1:9">
      <c r="F1141" s="218"/>
      <c r="G1141" s="218"/>
      <c r="H1141" s="218"/>
      <c r="I1141" s="218"/>
    </row>
    <row r="1142" spans="1:9">
      <c r="A1142" s="80"/>
      <c r="F1142" s="218"/>
      <c r="G1142" s="218"/>
      <c r="H1142" s="218"/>
      <c r="I1142" s="218"/>
    </row>
    <row r="1143" spans="1:9">
      <c r="F1143" s="218"/>
      <c r="G1143" s="218"/>
      <c r="H1143" s="218"/>
      <c r="I1143" s="270"/>
    </row>
    <row r="1144" spans="1:9">
      <c r="E1144" s="280"/>
      <c r="F1144" s="218"/>
      <c r="G1144" s="218"/>
      <c r="H1144" s="218"/>
      <c r="I1144" s="270"/>
    </row>
    <row r="1145" spans="1:9">
      <c r="E1145" s="280"/>
      <c r="F1145" s="218"/>
      <c r="G1145" s="218"/>
      <c r="H1145" s="218"/>
      <c r="I1145" s="218"/>
    </row>
    <row r="1146" spans="1:9">
      <c r="E1146" s="280"/>
      <c r="F1146" s="218"/>
      <c r="G1146" s="218"/>
      <c r="H1146" s="218"/>
      <c r="I1146" s="218"/>
    </row>
    <row r="1147" spans="1:9">
      <c r="E1147" s="280"/>
      <c r="F1147" s="218"/>
      <c r="G1147" s="218"/>
      <c r="H1147" s="218"/>
      <c r="I1147" s="218"/>
    </row>
    <row r="1148" spans="1:9">
      <c r="E1148" s="280"/>
      <c r="F1148" s="218"/>
      <c r="G1148" s="218"/>
      <c r="H1148" s="218"/>
      <c r="I1148" s="218"/>
    </row>
    <row r="1149" spans="1:9">
      <c r="E1149" s="280"/>
      <c r="F1149" s="218"/>
      <c r="G1149" s="218"/>
      <c r="H1149" s="218"/>
      <c r="I1149" s="218"/>
    </row>
    <row r="1150" spans="1:9">
      <c r="F1150" s="218"/>
      <c r="G1150" s="218"/>
      <c r="H1150" s="218"/>
      <c r="I1150" s="218"/>
    </row>
    <row r="1151" spans="1:9">
      <c r="A1151" s="80"/>
      <c r="F1151" s="270"/>
      <c r="G1151" s="270"/>
      <c r="H1151" s="270"/>
      <c r="I1151" s="270"/>
    </row>
    <row r="1152" spans="1:9">
      <c r="A1152" s="80"/>
      <c r="F1152" s="270"/>
      <c r="G1152" s="270"/>
      <c r="H1152" s="270"/>
      <c r="I1152" s="270"/>
    </row>
    <row r="1153" spans="1:9">
      <c r="A1153" s="80"/>
      <c r="F1153" s="270"/>
      <c r="G1153" s="270"/>
      <c r="H1153" s="270"/>
      <c r="I1153" s="270"/>
    </row>
    <row r="1154" spans="1:9">
      <c r="A1154" s="80"/>
      <c r="F1154" s="270"/>
      <c r="G1154" s="270"/>
      <c r="H1154" s="270"/>
      <c r="I1154" s="270"/>
    </row>
    <row r="1155" spans="1:9">
      <c r="F1155" s="218"/>
      <c r="G1155" s="218"/>
      <c r="H1155" s="218"/>
      <c r="I1155" s="218"/>
    </row>
    <row r="1156" spans="1:9">
      <c r="A1156" s="80"/>
      <c r="F1156" s="218"/>
      <c r="G1156" s="218"/>
      <c r="H1156" s="218"/>
      <c r="I1156" s="218"/>
    </row>
    <row r="1157" spans="1:9">
      <c r="F1157" s="218"/>
      <c r="G1157" s="218"/>
      <c r="H1157" s="218"/>
      <c r="I1157" s="218"/>
    </row>
    <row r="1158" spans="1:9">
      <c r="F1158" s="218"/>
      <c r="G1158" s="218"/>
      <c r="H1158" s="218"/>
      <c r="I1158" s="218"/>
    </row>
    <row r="1159" spans="1:9">
      <c r="F1159" s="218"/>
      <c r="G1159" s="218"/>
      <c r="H1159" s="218"/>
      <c r="I1159" s="218"/>
    </row>
    <row r="1160" spans="1:9">
      <c r="A1160" s="80"/>
      <c r="F1160" s="270"/>
      <c r="G1160" s="270"/>
      <c r="H1160" s="270"/>
      <c r="I1160" s="270"/>
    </row>
    <row r="1161" spans="1:9">
      <c r="A1161" s="80"/>
      <c r="F1161" s="270"/>
      <c r="G1161" s="270"/>
      <c r="H1161" s="270"/>
      <c r="I1161" s="270"/>
    </row>
    <row r="1162" spans="1:9">
      <c r="A1162" s="80"/>
      <c r="F1162" s="270"/>
      <c r="G1162" s="270"/>
      <c r="H1162" s="270"/>
      <c r="I1162" s="270"/>
    </row>
    <row r="1163" spans="1:9">
      <c r="A1163" s="80"/>
      <c r="F1163" s="218"/>
      <c r="G1163" s="218"/>
      <c r="H1163" s="218"/>
      <c r="I1163" s="218"/>
    </row>
    <row r="1164" spans="1:9">
      <c r="A1164" s="80"/>
      <c r="B1164" s="81"/>
      <c r="C1164" s="82"/>
      <c r="D1164" s="83"/>
      <c r="E1164" s="83"/>
      <c r="F1164" s="270"/>
      <c r="G1164" s="270"/>
      <c r="H1164" s="270"/>
      <c r="I1164" s="270"/>
    </row>
    <row r="1165" spans="1:9">
      <c r="E1165" s="280"/>
      <c r="F1165" s="218"/>
      <c r="G1165" s="218"/>
      <c r="H1165" s="218"/>
      <c r="I1165" s="218"/>
    </row>
    <row r="1166" spans="1:9">
      <c r="A1166" s="80"/>
      <c r="E1166" s="280"/>
      <c r="F1166" s="270"/>
      <c r="G1166" s="270"/>
      <c r="H1166" s="270"/>
      <c r="I1166" s="270"/>
    </row>
    <row r="1167" spans="1:9">
      <c r="A1167" s="80"/>
      <c r="E1167" s="280"/>
      <c r="F1167" s="270"/>
      <c r="G1167" s="270"/>
      <c r="H1167" s="270"/>
      <c r="I1167" s="270"/>
    </row>
    <row r="1168" spans="1:9">
      <c r="A1168" s="80"/>
      <c r="E1168" s="280"/>
      <c r="F1168" s="270"/>
      <c r="G1168" s="270"/>
      <c r="H1168" s="270"/>
      <c r="I1168" s="270"/>
    </row>
    <row r="1169" spans="1:9">
      <c r="A1169" s="80"/>
      <c r="E1169" s="280"/>
      <c r="F1169" s="279"/>
      <c r="G1169" s="83"/>
      <c r="H1169" s="279"/>
      <c r="I1169" s="83"/>
    </row>
    <row r="1170" spans="1:9">
      <c r="A1170" s="80"/>
      <c r="E1170" s="280"/>
      <c r="F1170" s="279"/>
      <c r="G1170" s="83"/>
      <c r="H1170" s="279"/>
      <c r="I1170" s="83"/>
    </row>
    <row r="1171" spans="1:9">
      <c r="A1171" s="80"/>
      <c r="E1171" s="280"/>
      <c r="F1171" s="279"/>
      <c r="G1171" s="83"/>
      <c r="H1171" s="279"/>
      <c r="I1171" s="83"/>
    </row>
    <row r="1172" spans="1:9">
      <c r="A1172" s="80"/>
      <c r="E1172" s="280"/>
      <c r="F1172" s="279"/>
      <c r="G1172" s="83"/>
      <c r="H1172" s="279"/>
      <c r="I1172" s="83"/>
    </row>
    <row r="1173" spans="1:9">
      <c r="A1173" s="80"/>
      <c r="E1173" s="280"/>
      <c r="F1173" s="279"/>
      <c r="G1173" s="83"/>
      <c r="H1173" s="279"/>
      <c r="I1173" s="83"/>
    </row>
    <row r="1174" spans="1:9">
      <c r="A1174" s="80"/>
      <c r="E1174" s="280"/>
      <c r="F1174" s="279"/>
      <c r="G1174" s="83"/>
      <c r="H1174" s="279"/>
      <c r="I1174" s="83"/>
    </row>
    <row r="1175" spans="1:9">
      <c r="A1175" s="80"/>
      <c r="E1175" s="280"/>
      <c r="F1175" s="279"/>
      <c r="G1175" s="83"/>
      <c r="H1175" s="279"/>
      <c r="I1175" s="83"/>
    </row>
    <row r="1176" spans="1:9">
      <c r="A1176" s="80"/>
      <c r="E1176" s="280"/>
      <c r="F1176" s="279"/>
      <c r="G1176" s="83"/>
      <c r="H1176" s="279"/>
      <c r="I1176" s="83"/>
    </row>
    <row r="1177" spans="1:9">
      <c r="A1177" s="80"/>
      <c r="E1177" s="280"/>
      <c r="F1177" s="279"/>
      <c r="G1177" s="83"/>
      <c r="H1177" s="279"/>
      <c r="I1177" s="83"/>
    </row>
    <row r="1178" spans="1:9">
      <c r="A1178" s="80"/>
      <c r="B1178" s="81"/>
      <c r="C1178" s="82"/>
      <c r="D1178" s="83"/>
      <c r="E1178" s="279"/>
      <c r="F1178" s="279"/>
      <c r="G1178" s="279"/>
      <c r="H1178" s="279"/>
    </row>
    <row r="1179" spans="1:9">
      <c r="A1179" s="80"/>
      <c r="B1179" s="81"/>
      <c r="C1179" s="82"/>
      <c r="D1179" s="83"/>
      <c r="E1179" s="279"/>
      <c r="F1179" s="279"/>
      <c r="G1179" s="279"/>
      <c r="H1179" s="279"/>
    </row>
    <row r="1180" spans="1:9">
      <c r="E1180" s="280"/>
      <c r="F1180" s="218"/>
      <c r="G1180" s="218"/>
      <c r="H1180" s="218"/>
      <c r="I1180" s="218"/>
    </row>
    <row r="1181" spans="1:9">
      <c r="E1181" s="280"/>
      <c r="F1181" s="218"/>
      <c r="G1181" s="218"/>
      <c r="H1181" s="218"/>
      <c r="I1181" s="218"/>
    </row>
    <row r="1182" spans="1:9">
      <c r="E1182" s="280"/>
      <c r="F1182" s="218"/>
      <c r="G1182" s="218"/>
      <c r="H1182" s="218"/>
      <c r="I1182" s="218"/>
    </row>
    <row r="1183" spans="1:9">
      <c r="E1183" s="280"/>
      <c r="F1183" s="218"/>
      <c r="G1183" s="218"/>
      <c r="H1183" s="218"/>
      <c r="I1183" s="218"/>
    </row>
    <row r="1184" spans="1:9">
      <c r="F1184" s="218"/>
      <c r="G1184" s="218"/>
      <c r="H1184" s="218"/>
      <c r="I1184" s="218"/>
    </row>
    <row r="1185" spans="1:9">
      <c r="F1185" s="218"/>
      <c r="G1185" s="218"/>
      <c r="H1185" s="218"/>
      <c r="I1185" s="218"/>
    </row>
    <row r="1186" spans="1:9">
      <c r="F1186" s="218"/>
      <c r="G1186" s="218"/>
      <c r="H1186" s="218"/>
      <c r="I1186" s="218"/>
    </row>
    <row r="1187" spans="1:9">
      <c r="A1187" s="80"/>
      <c r="C1187" s="82"/>
      <c r="D1187" s="83"/>
      <c r="E1187" s="280"/>
      <c r="F1187" s="270"/>
      <c r="G1187" s="270"/>
      <c r="H1187" s="270"/>
      <c r="I1187" s="270"/>
    </row>
    <row r="1188" spans="1:9">
      <c r="A1188" s="80"/>
      <c r="C1188" s="82"/>
      <c r="D1188" s="83"/>
      <c r="E1188" s="280"/>
      <c r="F1188" s="270"/>
      <c r="G1188" s="270"/>
      <c r="H1188" s="270"/>
      <c r="I1188" s="270"/>
    </row>
    <row r="1189" spans="1:9">
      <c r="A1189" s="80"/>
      <c r="C1189" s="82"/>
      <c r="D1189" s="83"/>
      <c r="E1189" s="280"/>
      <c r="F1189" s="270"/>
      <c r="G1189" s="270"/>
      <c r="H1189" s="270"/>
      <c r="I1189" s="270"/>
    </row>
    <row r="1190" spans="1:9">
      <c r="A1190" s="80"/>
      <c r="B1190" s="81"/>
      <c r="C1190" s="82"/>
      <c r="D1190" s="83"/>
      <c r="E1190" s="279"/>
      <c r="F1190" s="270"/>
      <c r="G1190" s="270"/>
      <c r="H1190" s="270"/>
      <c r="I1190" s="270"/>
    </row>
    <row r="1191" spans="1:9">
      <c r="A1191" s="80"/>
      <c r="B1191" s="81"/>
      <c r="C1191" s="82"/>
      <c r="D1191" s="83"/>
      <c r="E1191" s="279"/>
      <c r="F1191" s="270"/>
      <c r="G1191" s="270"/>
      <c r="H1191" s="270"/>
      <c r="I1191" s="270"/>
    </row>
    <row r="1192" spans="1:9">
      <c r="E1192" s="280"/>
      <c r="F1192" s="218"/>
      <c r="G1192" s="218"/>
      <c r="H1192" s="218"/>
      <c r="I1192" s="218"/>
    </row>
    <row r="1193" spans="1:9">
      <c r="E1193" s="280"/>
      <c r="F1193" s="218"/>
      <c r="G1193" s="218"/>
      <c r="H1193" s="218"/>
      <c r="I1193" s="218"/>
    </row>
    <row r="1194" spans="1:9">
      <c r="C1194" s="82"/>
      <c r="D1194" s="83"/>
      <c r="E1194" s="280"/>
      <c r="F1194" s="218"/>
      <c r="G1194" s="218"/>
      <c r="H1194" s="218"/>
      <c r="I1194" s="218"/>
    </row>
    <row r="1195" spans="1:9">
      <c r="C1195" s="82"/>
      <c r="D1195" s="83"/>
      <c r="E1195" s="280"/>
      <c r="F1195" s="218"/>
      <c r="G1195" s="218"/>
      <c r="H1195" s="218"/>
      <c r="I1195" s="218"/>
    </row>
    <row r="1196" spans="1:9">
      <c r="E1196" s="280"/>
      <c r="F1196" s="218"/>
      <c r="G1196" s="218"/>
      <c r="H1196" s="218"/>
      <c r="I1196" s="218"/>
    </row>
    <row r="1197" spans="1:9">
      <c r="E1197" s="280"/>
      <c r="F1197" s="218"/>
      <c r="G1197" s="218"/>
      <c r="H1197" s="218"/>
      <c r="I1197" s="218"/>
    </row>
    <row r="1198" spans="1:9">
      <c r="E1198" s="280"/>
      <c r="F1198" s="218"/>
      <c r="G1198" s="218"/>
      <c r="H1198" s="218"/>
      <c r="I1198" s="218"/>
    </row>
    <row r="1199" spans="1:9">
      <c r="F1199" s="218"/>
      <c r="G1199" s="218"/>
      <c r="H1199" s="218"/>
      <c r="I1199" s="218"/>
    </row>
    <row r="1200" spans="1:9">
      <c r="F1200" s="218"/>
      <c r="G1200" s="218"/>
      <c r="H1200" s="218"/>
      <c r="I1200" s="218"/>
    </row>
    <row r="1201" spans="1:9">
      <c r="A1201" s="80"/>
      <c r="F1201" s="270"/>
      <c r="G1201" s="270"/>
      <c r="H1201" s="270"/>
      <c r="I1201" s="270"/>
    </row>
    <row r="1202" spans="1:9">
      <c r="A1202" s="80"/>
      <c r="F1202" s="270"/>
      <c r="G1202" s="270"/>
      <c r="H1202" s="270"/>
      <c r="I1202" s="270"/>
    </row>
    <row r="1203" spans="1:9">
      <c r="A1203" s="80"/>
      <c r="F1203" s="270"/>
      <c r="G1203" s="270"/>
      <c r="H1203" s="270"/>
      <c r="I1203" s="270"/>
    </row>
    <row r="1204" spans="1:9">
      <c r="A1204" s="80"/>
      <c r="F1204" s="270"/>
      <c r="G1204" s="270"/>
      <c r="H1204" s="270"/>
      <c r="I1204" s="270"/>
    </row>
    <row r="1205" spans="1:9">
      <c r="A1205" s="80"/>
      <c r="F1205" s="270"/>
      <c r="G1205" s="270"/>
      <c r="H1205" s="270"/>
      <c r="I1205" s="270"/>
    </row>
    <row r="1206" spans="1:9">
      <c r="E1206" s="280"/>
      <c r="F1206" s="218"/>
      <c r="G1206" s="218"/>
      <c r="H1206" s="218"/>
      <c r="I1206" s="218"/>
    </row>
    <row r="1207" spans="1:9">
      <c r="E1207" s="280"/>
      <c r="F1207" s="218"/>
      <c r="G1207" s="218"/>
      <c r="H1207" s="218"/>
      <c r="I1207" s="218"/>
    </row>
    <row r="1208" spans="1:9">
      <c r="E1208" s="280"/>
      <c r="F1208" s="218"/>
      <c r="G1208" s="218"/>
      <c r="H1208" s="218"/>
      <c r="I1208" s="218"/>
    </row>
    <row r="1209" spans="1:9">
      <c r="E1209" s="280"/>
      <c r="F1209" s="218"/>
      <c r="G1209" s="218"/>
      <c r="H1209" s="218"/>
      <c r="I1209" s="218"/>
    </row>
    <row r="1210" spans="1:9">
      <c r="A1210" s="80"/>
      <c r="B1210" s="81"/>
      <c r="C1210" s="82"/>
      <c r="D1210" s="83"/>
      <c r="E1210" s="279"/>
      <c r="F1210" s="270"/>
      <c r="G1210" s="270"/>
      <c r="H1210" s="270"/>
      <c r="I1210" s="270"/>
    </row>
    <row r="1211" spans="1:9">
      <c r="A1211" s="80"/>
      <c r="B1211" s="81"/>
      <c r="C1211" s="82"/>
      <c r="D1211" s="83"/>
      <c r="E1211" s="279"/>
      <c r="F1211" s="270"/>
      <c r="G1211" s="270"/>
      <c r="H1211" s="270"/>
      <c r="I1211" s="270"/>
    </row>
    <row r="1212" spans="1:9">
      <c r="A1212" s="80"/>
      <c r="F1212" s="270"/>
      <c r="G1212" s="270"/>
      <c r="H1212" s="270"/>
      <c r="I1212" s="270"/>
    </row>
    <row r="1213" spans="1:9">
      <c r="A1213" s="80"/>
      <c r="F1213" s="270"/>
      <c r="G1213" s="270"/>
      <c r="H1213" s="270"/>
      <c r="I1213" s="270"/>
    </row>
    <row r="1214" spans="1:9">
      <c r="A1214" s="80"/>
      <c r="E1214" s="83"/>
      <c r="F1214" s="270"/>
      <c r="G1214" s="270"/>
      <c r="H1214" s="270"/>
      <c r="I1214" s="270"/>
    </row>
    <row r="1215" spans="1:9">
      <c r="A1215" s="281"/>
      <c r="B1215" s="282"/>
      <c r="C1215" s="283"/>
      <c r="D1215" s="284"/>
      <c r="E1215" s="284"/>
      <c r="F1215" s="270"/>
      <c r="G1215" s="270"/>
      <c r="H1215" s="270"/>
      <c r="I1215" s="218"/>
    </row>
    <row r="1216" spans="1:9">
      <c r="A1216" s="281"/>
      <c r="B1216" s="282"/>
      <c r="C1216" s="283"/>
      <c r="D1216" s="284"/>
      <c r="E1216" s="284"/>
      <c r="F1216" s="270"/>
      <c r="G1216" s="270"/>
      <c r="H1216" s="270"/>
      <c r="I1216" s="218"/>
    </row>
    <row r="1217" spans="1:9">
      <c r="A1217" s="281"/>
      <c r="B1217" s="282"/>
      <c r="C1217" s="283"/>
      <c r="D1217" s="284"/>
      <c r="E1217" s="284"/>
      <c r="F1217" s="270"/>
      <c r="G1217" s="270"/>
      <c r="H1217" s="270"/>
      <c r="I1217" s="218"/>
    </row>
    <row r="1218" spans="1:9">
      <c r="A1218" s="281"/>
      <c r="B1218" s="282"/>
      <c r="C1218" s="283"/>
      <c r="D1218" s="284"/>
      <c r="E1218" s="284"/>
      <c r="F1218" s="270"/>
      <c r="G1218" s="270"/>
      <c r="H1218" s="270"/>
      <c r="I1218" s="218"/>
    </row>
    <row r="1219" spans="1:9">
      <c r="F1219" s="218"/>
      <c r="G1219" s="218"/>
      <c r="H1219" s="218"/>
      <c r="I1219" s="218"/>
    </row>
    <row r="1220" spans="1:9">
      <c r="C1220" s="82"/>
      <c r="D1220" s="83"/>
      <c r="F1220" s="218"/>
      <c r="G1220" s="218"/>
      <c r="H1220" s="218"/>
      <c r="I1220" s="218"/>
    </row>
    <row r="1221" spans="1:9">
      <c r="A1221" s="80"/>
      <c r="B1221" s="81"/>
      <c r="C1221" s="82"/>
      <c r="D1221" s="83"/>
      <c r="E1221" s="279"/>
      <c r="F1221" s="270"/>
      <c r="G1221" s="270"/>
      <c r="H1221" s="270"/>
      <c r="I1221" s="218"/>
    </row>
    <row r="1222" spans="1:9">
      <c r="E1222" s="280"/>
      <c r="F1222" s="218"/>
      <c r="G1222" s="218"/>
      <c r="H1222" s="218"/>
      <c r="I1222" s="218"/>
    </row>
    <row r="1223" spans="1:9">
      <c r="E1223" s="280"/>
      <c r="F1223" s="218"/>
      <c r="G1223" s="218"/>
      <c r="H1223" s="218"/>
      <c r="I1223" s="218"/>
    </row>
    <row r="1224" spans="1:9">
      <c r="E1224" s="280"/>
      <c r="F1224" s="218"/>
      <c r="G1224" s="218"/>
      <c r="H1224" s="218"/>
      <c r="I1224" s="218"/>
    </row>
    <row r="1225" spans="1:9">
      <c r="E1225" s="280"/>
      <c r="F1225" s="218"/>
      <c r="G1225" s="218"/>
      <c r="H1225" s="218"/>
      <c r="I1225" s="218"/>
    </row>
    <row r="1226" spans="1:9">
      <c r="F1226" s="218"/>
      <c r="G1226" s="218"/>
      <c r="H1226" s="218"/>
      <c r="I1226" s="218"/>
    </row>
    <row r="1227" spans="1:9">
      <c r="F1227" s="218"/>
      <c r="G1227" s="218"/>
      <c r="H1227" s="218"/>
      <c r="I1227" s="218"/>
    </row>
    <row r="1228" spans="1:9">
      <c r="A1228" s="80"/>
      <c r="B1228" s="81"/>
      <c r="C1228" s="82"/>
      <c r="D1228" s="83"/>
      <c r="E1228" s="83"/>
      <c r="F1228" s="270"/>
      <c r="G1228" s="270"/>
      <c r="H1228" s="270"/>
      <c r="I1228" s="270"/>
    </row>
    <row r="1229" spans="1:9">
      <c r="A1229" s="80"/>
      <c r="B1229" s="81"/>
      <c r="C1229" s="82"/>
      <c r="D1229" s="83"/>
      <c r="E1229" s="83"/>
      <c r="F1229" s="270"/>
      <c r="G1229" s="270"/>
      <c r="H1229" s="270"/>
      <c r="I1229" s="270"/>
    </row>
    <row r="1230" spans="1:9">
      <c r="A1230" s="80"/>
      <c r="B1230" s="81"/>
      <c r="C1230" s="82"/>
      <c r="D1230" s="83"/>
      <c r="E1230" s="83"/>
      <c r="F1230" s="270"/>
      <c r="G1230" s="270"/>
      <c r="H1230" s="270"/>
      <c r="I1230" s="270"/>
    </row>
    <row r="1231" spans="1:9">
      <c r="A1231" s="80"/>
      <c r="B1231" s="81"/>
      <c r="C1231" s="82"/>
      <c r="D1231" s="83"/>
      <c r="E1231" s="83"/>
      <c r="F1231" s="270"/>
      <c r="G1231" s="270"/>
      <c r="H1231" s="270"/>
      <c r="I1231" s="270"/>
    </row>
    <row r="1232" spans="1:9">
      <c r="F1232" s="218"/>
      <c r="G1232" s="218"/>
      <c r="H1232" s="218"/>
      <c r="I1232" s="218"/>
    </row>
    <row r="1233" spans="1:9">
      <c r="A1233" s="80"/>
      <c r="F1233" s="218"/>
      <c r="G1233" s="218"/>
      <c r="H1233" s="218"/>
      <c r="I1233" s="218"/>
    </row>
    <row r="1234" spans="1:9">
      <c r="E1234" s="280"/>
      <c r="F1234" s="218"/>
      <c r="G1234" s="218"/>
      <c r="H1234" s="218"/>
      <c r="I1234" s="218"/>
    </row>
    <row r="1235" spans="1:9">
      <c r="C1235" s="82"/>
      <c r="D1235" s="83"/>
      <c r="E1235" s="280"/>
      <c r="F1235" s="218"/>
      <c r="G1235" s="218"/>
      <c r="H1235" s="218"/>
      <c r="I1235" s="218"/>
    </row>
    <row r="1236" spans="1:9">
      <c r="C1236" s="82"/>
      <c r="D1236" s="83"/>
      <c r="E1236" s="280"/>
      <c r="F1236" s="218"/>
      <c r="G1236" s="218"/>
      <c r="H1236" s="218"/>
      <c r="I1236" s="218"/>
    </row>
    <row r="1237" spans="1:9">
      <c r="E1237" s="280"/>
      <c r="F1237" s="218"/>
      <c r="G1237" s="218"/>
      <c r="H1237" s="218"/>
      <c r="I1237" s="218"/>
    </row>
    <row r="1238" spans="1:9">
      <c r="E1238" s="280"/>
      <c r="F1238" s="218"/>
      <c r="G1238" s="218"/>
      <c r="H1238" s="218"/>
      <c r="I1238" s="218"/>
    </row>
    <row r="1239" spans="1:9">
      <c r="E1239" s="280"/>
      <c r="F1239" s="218"/>
      <c r="G1239" s="218"/>
      <c r="H1239" s="218"/>
      <c r="I1239" s="218"/>
    </row>
    <row r="1240" spans="1:9">
      <c r="E1240" s="280"/>
      <c r="F1240" s="218"/>
      <c r="G1240" s="218"/>
      <c r="H1240" s="218"/>
      <c r="I1240" s="218"/>
    </row>
    <row r="1241" spans="1:9">
      <c r="E1241" s="280"/>
      <c r="F1241" s="218"/>
      <c r="G1241" s="218"/>
      <c r="H1241" s="218"/>
      <c r="I1241" s="218"/>
    </row>
    <row r="1242" spans="1:9">
      <c r="F1242" s="218"/>
      <c r="G1242" s="218"/>
      <c r="H1242" s="218"/>
      <c r="I1242" s="218"/>
    </row>
    <row r="1243" spans="1:9">
      <c r="A1243" s="80"/>
      <c r="F1243" s="270"/>
      <c r="G1243" s="270"/>
      <c r="H1243" s="270"/>
      <c r="I1243" s="270"/>
    </row>
    <row r="1244" spans="1:9">
      <c r="A1244" s="80"/>
      <c r="F1244" s="270"/>
      <c r="G1244" s="270"/>
      <c r="H1244" s="270"/>
      <c r="I1244" s="270"/>
    </row>
    <row r="1245" spans="1:9">
      <c r="A1245" s="80"/>
      <c r="F1245" s="270"/>
      <c r="G1245" s="270"/>
      <c r="H1245" s="270"/>
      <c r="I1245" s="270"/>
    </row>
    <row r="1246" spans="1:9">
      <c r="A1246" s="80"/>
      <c r="F1246" s="270"/>
      <c r="G1246" s="270"/>
      <c r="H1246" s="270"/>
      <c r="I1246" s="270"/>
    </row>
    <row r="1247" spans="1:9">
      <c r="F1247" s="218"/>
      <c r="G1247" s="218"/>
      <c r="H1247" s="218"/>
      <c r="I1247" s="218"/>
    </row>
    <row r="1248" spans="1:9">
      <c r="A1248" s="80"/>
      <c r="F1248" s="218"/>
      <c r="G1248" s="218"/>
      <c r="H1248" s="218"/>
      <c r="I1248" s="218"/>
    </row>
    <row r="1249" spans="1:9">
      <c r="E1249" s="280"/>
      <c r="F1249" s="218"/>
      <c r="G1249" s="218"/>
      <c r="H1249" s="218"/>
      <c r="I1249" s="218"/>
    </row>
    <row r="1250" spans="1:9">
      <c r="E1250" s="280"/>
      <c r="F1250" s="218"/>
      <c r="G1250" s="218"/>
      <c r="H1250" s="218"/>
      <c r="I1250" s="218"/>
    </row>
    <row r="1251" spans="1:9">
      <c r="F1251" s="218"/>
      <c r="G1251" s="218"/>
      <c r="H1251" s="218"/>
      <c r="I1251" s="218"/>
    </row>
    <row r="1252" spans="1:9">
      <c r="F1252" s="218"/>
      <c r="G1252" s="218"/>
      <c r="H1252" s="218"/>
      <c r="I1252" s="218"/>
    </row>
    <row r="1253" spans="1:9">
      <c r="A1253" s="80"/>
      <c r="F1253" s="270"/>
      <c r="G1253" s="270"/>
      <c r="H1253" s="270"/>
      <c r="I1253" s="270"/>
    </row>
    <row r="1254" spans="1:9">
      <c r="F1254" s="218"/>
      <c r="G1254" s="218"/>
      <c r="H1254" s="218"/>
      <c r="I1254" s="218"/>
    </row>
    <row r="1255" spans="1:9">
      <c r="A1255" s="80"/>
      <c r="F1255" s="218"/>
      <c r="G1255" s="218"/>
      <c r="H1255" s="218"/>
      <c r="I1255" s="218"/>
    </row>
    <row r="1256" spans="1:9">
      <c r="E1256" s="280"/>
      <c r="F1256" s="218"/>
      <c r="G1256" s="218"/>
      <c r="H1256" s="218"/>
      <c r="I1256" s="218"/>
    </row>
    <row r="1257" spans="1:9">
      <c r="A1257" s="80"/>
      <c r="B1257" s="81"/>
      <c r="C1257" s="82"/>
      <c r="D1257" s="83"/>
      <c r="E1257" s="279"/>
      <c r="F1257" s="270"/>
      <c r="G1257" s="270"/>
      <c r="H1257" s="270"/>
      <c r="I1257" s="270"/>
    </row>
    <row r="1258" spans="1:9">
      <c r="F1258" s="218"/>
      <c r="G1258" s="218"/>
      <c r="H1258" s="218"/>
      <c r="I1258" s="218"/>
    </row>
    <row r="1259" spans="1:9">
      <c r="A1259" s="80"/>
      <c r="E1259" s="280"/>
      <c r="F1259" s="270"/>
      <c r="G1259" s="270"/>
      <c r="H1259" s="270"/>
      <c r="I1259" s="270"/>
    </row>
    <row r="1260" spans="1:9">
      <c r="A1260" s="80"/>
      <c r="E1260" s="280"/>
      <c r="F1260" s="270"/>
      <c r="G1260" s="270"/>
      <c r="H1260" s="270"/>
      <c r="I1260" s="270"/>
    </row>
    <row r="1269" spans="1:10">
      <c r="C1269" s="82"/>
      <c r="D1269" s="83"/>
    </row>
    <row r="1270" spans="1:10">
      <c r="A1270" s="80"/>
    </row>
    <row r="1271" spans="1:10">
      <c r="E1271" s="280"/>
      <c r="F1271" s="218"/>
      <c r="G1271" s="218"/>
      <c r="H1271" s="218"/>
      <c r="I1271" s="218"/>
    </row>
    <row r="1272" spans="1:10">
      <c r="E1272" s="280"/>
      <c r="F1272" s="218"/>
      <c r="G1272" s="218"/>
      <c r="H1272" s="218"/>
      <c r="I1272" s="218"/>
    </row>
    <row r="1273" spans="1:10">
      <c r="E1273" s="280"/>
      <c r="F1273" s="218"/>
      <c r="G1273" s="218"/>
      <c r="H1273" s="218"/>
      <c r="I1273" s="218"/>
    </row>
    <row r="1274" spans="1:10">
      <c r="F1274" s="218"/>
      <c r="G1274" s="218"/>
      <c r="H1274" s="218"/>
      <c r="I1274" s="218"/>
    </row>
    <row r="1275" spans="1:10">
      <c r="F1275" s="218"/>
      <c r="G1275" s="218"/>
      <c r="H1275" s="218"/>
      <c r="I1275" s="218"/>
    </row>
    <row r="1276" spans="1:10">
      <c r="F1276" s="218"/>
      <c r="G1276" s="218"/>
      <c r="H1276" s="218"/>
      <c r="I1276" s="218"/>
    </row>
    <row r="1277" spans="1:10">
      <c r="A1277" s="80"/>
      <c r="B1277" s="81"/>
      <c r="C1277" s="82"/>
      <c r="D1277" s="83"/>
      <c r="E1277" s="83"/>
      <c r="F1277" s="270"/>
      <c r="G1277" s="270"/>
      <c r="H1277" s="270"/>
      <c r="I1277" s="270"/>
    </row>
    <row r="1278" spans="1:10">
      <c r="A1278" s="80"/>
      <c r="B1278" s="81"/>
      <c r="C1278" s="82"/>
      <c r="D1278" s="83"/>
      <c r="E1278" s="83"/>
      <c r="F1278" s="270"/>
      <c r="G1278" s="270"/>
      <c r="H1278" s="270"/>
      <c r="I1278" s="270"/>
      <c r="J1278" s="83"/>
    </row>
    <row r="1279" spans="1:10">
      <c r="A1279" s="80"/>
      <c r="B1279" s="81"/>
      <c r="C1279" s="82"/>
      <c r="D1279" s="83"/>
      <c r="E1279" s="83"/>
      <c r="F1279" s="270"/>
      <c r="G1279" s="270"/>
      <c r="H1279" s="270"/>
      <c r="I1279" s="270"/>
      <c r="J1279" s="83"/>
    </row>
    <row r="1280" spans="1:10">
      <c r="A1280" s="80"/>
      <c r="B1280" s="81"/>
      <c r="C1280" s="82"/>
      <c r="D1280" s="83"/>
      <c r="E1280" s="83"/>
      <c r="F1280" s="270"/>
      <c r="G1280" s="270"/>
      <c r="H1280" s="270"/>
      <c r="I1280" s="270"/>
      <c r="J1280" s="83"/>
    </row>
    <row r="1281" spans="1:9">
      <c r="F1281" s="218"/>
      <c r="G1281" s="218"/>
      <c r="H1281" s="218"/>
      <c r="I1281" s="218"/>
    </row>
    <row r="1282" spans="1:9">
      <c r="A1282" s="80"/>
      <c r="F1282" s="218"/>
      <c r="G1282" s="218"/>
      <c r="H1282" s="218"/>
      <c r="I1282" s="218"/>
    </row>
    <row r="1283" spans="1:9">
      <c r="E1283" s="280"/>
      <c r="F1283" s="218"/>
      <c r="G1283" s="218"/>
      <c r="H1283" s="218"/>
      <c r="I1283" s="218"/>
    </row>
    <row r="1284" spans="1:9">
      <c r="E1284" s="280"/>
      <c r="F1284" s="218"/>
      <c r="G1284" s="218"/>
      <c r="H1284" s="218"/>
      <c r="I1284" s="218"/>
    </row>
    <row r="1285" spans="1:9">
      <c r="E1285" s="280"/>
      <c r="F1285" s="218"/>
      <c r="G1285" s="218"/>
      <c r="H1285" s="218"/>
      <c r="I1285" s="218"/>
    </row>
    <row r="1286" spans="1:9">
      <c r="E1286" s="280"/>
      <c r="F1286" s="218"/>
      <c r="G1286" s="218"/>
      <c r="H1286" s="218"/>
      <c r="I1286" s="218"/>
    </row>
    <row r="1287" spans="1:9">
      <c r="E1287" s="280"/>
      <c r="F1287" s="218"/>
      <c r="G1287" s="218"/>
      <c r="H1287" s="218"/>
      <c r="I1287" s="218"/>
    </row>
    <row r="1288" spans="1:9">
      <c r="E1288" s="280"/>
      <c r="F1288" s="218"/>
      <c r="G1288" s="218"/>
      <c r="H1288" s="218"/>
      <c r="I1288" s="218"/>
    </row>
    <row r="1289" spans="1:9">
      <c r="E1289" s="280"/>
      <c r="F1289" s="218"/>
      <c r="G1289" s="218"/>
      <c r="H1289" s="218"/>
      <c r="I1289" s="218"/>
    </row>
    <row r="1290" spans="1:9">
      <c r="F1290" s="218"/>
      <c r="G1290" s="218"/>
      <c r="H1290" s="218"/>
      <c r="I1290" s="218"/>
    </row>
    <row r="1291" spans="1:9">
      <c r="A1291" s="80"/>
      <c r="F1291" s="270"/>
      <c r="G1291" s="270"/>
      <c r="H1291" s="270"/>
      <c r="I1291" s="270"/>
    </row>
    <row r="1292" spans="1:9">
      <c r="A1292" s="80"/>
      <c r="F1292" s="270"/>
      <c r="G1292" s="270"/>
      <c r="H1292" s="270"/>
      <c r="I1292" s="270"/>
    </row>
    <row r="1293" spans="1:9">
      <c r="A1293" s="80"/>
      <c r="F1293" s="270"/>
      <c r="G1293" s="270"/>
      <c r="H1293" s="270"/>
      <c r="I1293" s="270"/>
    </row>
    <row r="1294" spans="1:9">
      <c r="A1294" s="80"/>
      <c r="F1294" s="270"/>
      <c r="G1294" s="270"/>
      <c r="H1294" s="270"/>
      <c r="I1294" s="270"/>
    </row>
    <row r="1295" spans="1:9">
      <c r="F1295" s="218"/>
      <c r="G1295" s="218"/>
      <c r="H1295" s="218"/>
      <c r="I1295" s="218"/>
    </row>
    <row r="1296" spans="1:9">
      <c r="A1296" s="80"/>
      <c r="F1296" s="218"/>
      <c r="G1296" s="218"/>
      <c r="H1296" s="218"/>
      <c r="I1296" s="218"/>
    </row>
    <row r="1297" spans="1:9">
      <c r="E1297" s="280"/>
      <c r="F1297" s="218"/>
      <c r="G1297" s="218"/>
      <c r="H1297" s="218"/>
      <c r="I1297" s="218"/>
    </row>
    <row r="1298" spans="1:9">
      <c r="E1298" s="280"/>
      <c r="F1298" s="218"/>
      <c r="G1298" s="218"/>
      <c r="H1298" s="218"/>
      <c r="I1298" s="218"/>
    </row>
    <row r="1299" spans="1:9">
      <c r="F1299" s="218"/>
      <c r="G1299" s="218"/>
      <c r="H1299" s="218"/>
      <c r="I1299" s="218"/>
    </row>
    <row r="1300" spans="1:9">
      <c r="A1300" s="80"/>
      <c r="F1300" s="270"/>
      <c r="G1300" s="270"/>
      <c r="H1300" s="270"/>
      <c r="I1300" s="270"/>
    </row>
    <row r="1301" spans="1:9">
      <c r="F1301" s="218"/>
      <c r="G1301" s="218"/>
      <c r="H1301" s="218"/>
      <c r="I1301" s="218"/>
    </row>
    <row r="1302" spans="1:9">
      <c r="E1302" s="280"/>
      <c r="F1302" s="218"/>
      <c r="G1302" s="218"/>
      <c r="H1302" s="218"/>
      <c r="I1302" s="218"/>
    </row>
    <row r="1303" spans="1:9">
      <c r="E1303" s="280"/>
      <c r="F1303" s="218"/>
      <c r="G1303" s="218"/>
      <c r="H1303" s="218"/>
      <c r="I1303" s="218"/>
    </row>
    <row r="1304" spans="1:9">
      <c r="A1304" s="80"/>
      <c r="B1304" s="81"/>
      <c r="C1304" s="82"/>
      <c r="D1304" s="83"/>
      <c r="E1304" s="83"/>
      <c r="F1304" s="270"/>
      <c r="G1304" s="270"/>
      <c r="H1304" s="270"/>
      <c r="I1304" s="270"/>
    </row>
    <row r="1305" spans="1:9">
      <c r="F1305" s="218"/>
      <c r="G1305" s="218"/>
      <c r="H1305" s="218"/>
      <c r="I1305" s="218"/>
    </row>
    <row r="1306" spans="1:9">
      <c r="F1306" s="218"/>
      <c r="G1306" s="218"/>
      <c r="H1306" s="218"/>
      <c r="I1306" s="218"/>
    </row>
    <row r="1307" spans="1:9">
      <c r="A1307" s="80"/>
      <c r="F1307" s="83"/>
      <c r="G1307" s="83"/>
      <c r="H1307" s="83"/>
      <c r="I1307" s="83"/>
    </row>
    <row r="1309" spans="1:9">
      <c r="A1309" s="80"/>
      <c r="B1309" s="81"/>
    </row>
    <row r="1313" spans="1:10">
      <c r="A1313" s="80"/>
      <c r="B1313" s="81"/>
      <c r="C1313" s="82"/>
      <c r="D1313" s="83"/>
      <c r="E1313" s="270"/>
      <c r="F1313" s="270"/>
      <c r="G1313" s="270"/>
      <c r="H1313" s="270"/>
      <c r="I1313" s="270"/>
    </row>
    <row r="1314" spans="1:10">
      <c r="A1314" s="80"/>
      <c r="B1314" s="81"/>
      <c r="C1314" s="82"/>
      <c r="D1314" s="83"/>
      <c r="E1314" s="270"/>
      <c r="F1314" s="270"/>
      <c r="G1314" s="270"/>
      <c r="H1314" s="270"/>
      <c r="I1314" s="270"/>
    </row>
    <row r="1315" spans="1:10">
      <c r="A1315" s="80"/>
      <c r="B1315" s="81"/>
      <c r="C1315" s="82"/>
      <c r="D1315" s="83"/>
      <c r="E1315" s="270"/>
      <c r="F1315" s="270"/>
      <c r="G1315" s="270"/>
      <c r="H1315" s="270"/>
      <c r="I1315" s="270"/>
    </row>
    <row r="1316" spans="1:10">
      <c r="A1316" s="80"/>
      <c r="B1316" s="81"/>
      <c r="C1316" s="82"/>
      <c r="D1316" s="83"/>
      <c r="E1316" s="270"/>
      <c r="F1316" s="270"/>
      <c r="G1316" s="270"/>
      <c r="H1316" s="270"/>
      <c r="I1316" s="270"/>
    </row>
    <row r="1318" spans="1:10">
      <c r="C1318" s="82"/>
      <c r="D1318" s="83"/>
    </row>
    <row r="1319" spans="1:10">
      <c r="A1319" s="80"/>
      <c r="B1319" s="81"/>
    </row>
    <row r="1320" spans="1:10">
      <c r="E1320" s="280"/>
      <c r="F1320" s="218"/>
      <c r="G1320" s="218"/>
      <c r="H1320" s="218"/>
      <c r="I1320" s="218"/>
    </row>
    <row r="1321" spans="1:10">
      <c r="E1321" s="280"/>
      <c r="F1321" s="218"/>
      <c r="G1321" s="218"/>
      <c r="H1321" s="218"/>
      <c r="I1321" s="218"/>
    </row>
    <row r="1322" spans="1:10">
      <c r="E1322" s="280"/>
      <c r="F1322" s="218"/>
      <c r="G1322" s="218"/>
      <c r="H1322" s="218"/>
      <c r="I1322" s="218"/>
    </row>
    <row r="1323" spans="1:10">
      <c r="E1323" s="280"/>
      <c r="F1323" s="218"/>
      <c r="G1323" s="218"/>
      <c r="H1323" s="218"/>
      <c r="I1323" s="218"/>
    </row>
    <row r="1324" spans="1:10">
      <c r="E1324" s="280"/>
      <c r="F1324" s="218"/>
      <c r="G1324" s="218"/>
      <c r="H1324" s="218"/>
      <c r="I1324" s="218"/>
    </row>
    <row r="1325" spans="1:10">
      <c r="E1325" s="280"/>
      <c r="F1325" s="218"/>
      <c r="G1325" s="218"/>
      <c r="H1325" s="218"/>
      <c r="I1325" s="218"/>
    </row>
    <row r="1326" spans="1:10">
      <c r="F1326" s="218"/>
      <c r="G1326" s="218"/>
      <c r="H1326" s="218"/>
      <c r="I1326" s="218"/>
    </row>
    <row r="1327" spans="1:10">
      <c r="A1327" s="80"/>
      <c r="B1327" s="81"/>
      <c r="C1327" s="82"/>
      <c r="D1327" s="83"/>
      <c r="E1327" s="83"/>
      <c r="F1327" s="270"/>
      <c r="G1327" s="270"/>
      <c r="H1327" s="270"/>
      <c r="I1327" s="270"/>
      <c r="J1327" s="83"/>
    </row>
    <row r="1328" spans="1:10">
      <c r="A1328" s="80"/>
      <c r="B1328" s="81"/>
      <c r="C1328" s="82"/>
      <c r="D1328" s="83"/>
      <c r="E1328" s="83"/>
      <c r="F1328" s="270"/>
      <c r="G1328" s="270"/>
      <c r="H1328" s="270"/>
      <c r="I1328" s="270"/>
      <c r="J1328" s="83"/>
    </row>
    <row r="1329" spans="1:10">
      <c r="A1329" s="80"/>
      <c r="B1329" s="81"/>
      <c r="C1329" s="82"/>
      <c r="D1329" s="83"/>
      <c r="E1329" s="83"/>
      <c r="F1329" s="270"/>
      <c r="G1329" s="270"/>
      <c r="H1329" s="270"/>
      <c r="I1329" s="270"/>
      <c r="J1329" s="83"/>
    </row>
    <row r="1330" spans="1:10">
      <c r="F1330" s="218"/>
      <c r="G1330" s="218"/>
      <c r="H1330" s="218"/>
      <c r="I1330" s="218"/>
    </row>
    <row r="1331" spans="1:10">
      <c r="A1331" s="80"/>
      <c r="F1331" s="218"/>
      <c r="G1331" s="218"/>
      <c r="H1331" s="218"/>
      <c r="I1331" s="218"/>
    </row>
    <row r="1332" spans="1:10">
      <c r="E1332" s="280"/>
      <c r="F1332" s="218"/>
      <c r="G1332" s="218"/>
      <c r="H1332" s="218"/>
      <c r="I1332" s="218"/>
    </row>
    <row r="1333" spans="1:10">
      <c r="E1333" s="280"/>
      <c r="F1333" s="218"/>
      <c r="G1333" s="218"/>
      <c r="H1333" s="218"/>
      <c r="I1333" s="218"/>
    </row>
    <row r="1334" spans="1:10">
      <c r="E1334" s="280"/>
      <c r="F1334" s="218"/>
      <c r="G1334" s="218"/>
      <c r="H1334" s="218"/>
      <c r="I1334" s="218"/>
    </row>
    <row r="1335" spans="1:10">
      <c r="E1335" s="280"/>
      <c r="F1335" s="218"/>
      <c r="G1335" s="218"/>
      <c r="H1335" s="218"/>
      <c r="I1335" s="218"/>
    </row>
    <row r="1336" spans="1:10">
      <c r="E1336" s="280"/>
      <c r="F1336" s="218"/>
      <c r="G1336" s="218"/>
      <c r="H1336" s="218"/>
      <c r="I1336" s="218"/>
    </row>
    <row r="1337" spans="1:10">
      <c r="E1337" s="280"/>
      <c r="F1337" s="218"/>
      <c r="G1337" s="218"/>
      <c r="H1337" s="218"/>
      <c r="I1337" s="218"/>
    </row>
    <row r="1338" spans="1:10">
      <c r="E1338" s="280"/>
      <c r="F1338" s="218"/>
      <c r="G1338" s="218"/>
      <c r="H1338" s="218"/>
      <c r="I1338" s="218"/>
    </row>
    <row r="1339" spans="1:10">
      <c r="E1339" s="280"/>
      <c r="F1339" s="218"/>
      <c r="G1339" s="218"/>
      <c r="H1339" s="218"/>
      <c r="I1339" s="218"/>
    </row>
    <row r="1340" spans="1:10">
      <c r="F1340" s="218"/>
      <c r="G1340" s="218"/>
      <c r="H1340" s="218"/>
      <c r="I1340" s="218"/>
    </row>
    <row r="1341" spans="1:10">
      <c r="A1341" s="80"/>
      <c r="F1341" s="270"/>
      <c r="G1341" s="270"/>
      <c r="H1341" s="270"/>
      <c r="I1341" s="270"/>
    </row>
    <row r="1342" spans="1:10">
      <c r="A1342" s="80"/>
      <c r="F1342" s="270"/>
      <c r="G1342" s="270"/>
      <c r="H1342" s="270"/>
      <c r="I1342" s="270"/>
    </row>
    <row r="1343" spans="1:10">
      <c r="A1343" s="80"/>
      <c r="F1343" s="270"/>
      <c r="G1343" s="270"/>
      <c r="H1343" s="270"/>
      <c r="I1343" s="270"/>
    </row>
    <row r="1344" spans="1:10">
      <c r="F1344" s="218"/>
      <c r="G1344" s="218"/>
      <c r="H1344" s="218"/>
      <c r="I1344" s="218"/>
    </row>
    <row r="1345" spans="1:9">
      <c r="A1345" s="80"/>
      <c r="F1345" s="218"/>
      <c r="G1345" s="218"/>
      <c r="H1345" s="218"/>
      <c r="I1345" s="218"/>
    </row>
    <row r="1346" spans="1:9">
      <c r="E1346" s="280"/>
      <c r="F1346" s="218"/>
      <c r="G1346" s="218"/>
      <c r="H1346" s="218"/>
      <c r="I1346" s="218"/>
    </row>
    <row r="1347" spans="1:9">
      <c r="E1347" s="280"/>
      <c r="F1347" s="218"/>
      <c r="G1347" s="218"/>
      <c r="H1347" s="218"/>
      <c r="I1347" s="218"/>
    </row>
    <row r="1348" spans="1:9">
      <c r="F1348" s="218"/>
      <c r="G1348" s="218"/>
      <c r="H1348" s="218"/>
      <c r="I1348" s="218"/>
    </row>
    <row r="1349" spans="1:9">
      <c r="A1349" s="80"/>
      <c r="F1349" s="270"/>
      <c r="G1349" s="270"/>
      <c r="H1349" s="270"/>
      <c r="I1349" s="270"/>
    </row>
    <row r="1350" spans="1:9">
      <c r="F1350" s="218"/>
      <c r="G1350" s="218"/>
      <c r="H1350" s="218"/>
      <c r="I1350" s="218"/>
    </row>
    <row r="1351" spans="1:9">
      <c r="F1351" s="218"/>
      <c r="G1351" s="218"/>
      <c r="H1351" s="218"/>
      <c r="I1351" s="218"/>
    </row>
    <row r="1352" spans="1:9">
      <c r="F1352" s="218"/>
      <c r="G1352" s="218"/>
      <c r="H1352" s="218"/>
      <c r="I1352" s="218"/>
    </row>
    <row r="1353" spans="1:9">
      <c r="A1353" s="80"/>
      <c r="F1353" s="270"/>
      <c r="G1353" s="270"/>
      <c r="H1353" s="270"/>
      <c r="I1353" s="270"/>
    </row>
    <row r="1354" spans="1:9">
      <c r="F1354" s="218"/>
      <c r="G1354" s="218"/>
      <c r="H1354" s="218"/>
      <c r="I1354" s="218"/>
    </row>
    <row r="1355" spans="1:9">
      <c r="F1355" s="218"/>
      <c r="G1355" s="218"/>
      <c r="H1355" s="218"/>
      <c r="I1355" s="218"/>
    </row>
    <row r="1356" spans="1:9">
      <c r="A1356" s="80"/>
      <c r="F1356" s="83"/>
      <c r="G1356" s="83"/>
      <c r="H1356" s="83"/>
      <c r="I1356" s="83"/>
    </row>
    <row r="1358" spans="1:9">
      <c r="A1358" s="80"/>
      <c r="B1358" s="81"/>
    </row>
    <row r="1360" spans="1:9">
      <c r="A1360" s="80"/>
      <c r="B1360" s="81"/>
      <c r="C1360" s="82"/>
      <c r="D1360" s="83"/>
      <c r="E1360" s="270"/>
      <c r="F1360" s="270"/>
      <c r="G1360" s="270"/>
      <c r="H1360" s="270"/>
      <c r="I1360" s="270"/>
    </row>
    <row r="1366" spans="1:9">
      <c r="C1366" s="82"/>
      <c r="D1366" s="83"/>
    </row>
    <row r="1367" spans="1:9">
      <c r="A1367" s="80"/>
      <c r="B1367" s="81"/>
    </row>
    <row r="1368" spans="1:9">
      <c r="E1368" s="280"/>
      <c r="F1368" s="218"/>
      <c r="G1368" s="218"/>
      <c r="H1368" s="218"/>
      <c r="I1368" s="218"/>
    </row>
    <row r="1369" spans="1:9">
      <c r="E1369" s="280"/>
      <c r="F1369" s="218"/>
      <c r="G1369" s="218"/>
      <c r="H1369" s="218"/>
      <c r="I1369" s="218"/>
    </row>
    <row r="1370" spans="1:9">
      <c r="E1370" s="280"/>
      <c r="F1370" s="218"/>
      <c r="G1370" s="218"/>
      <c r="H1370" s="218"/>
      <c r="I1370" s="218"/>
    </row>
    <row r="1371" spans="1:9">
      <c r="E1371" s="280"/>
      <c r="F1371" s="218"/>
      <c r="G1371" s="218"/>
      <c r="H1371" s="218"/>
      <c r="I1371" s="218"/>
    </row>
    <row r="1372" spans="1:9">
      <c r="E1372" s="280"/>
      <c r="F1372" s="218"/>
      <c r="G1372" s="218"/>
      <c r="H1372" s="218"/>
      <c r="I1372" s="218"/>
    </row>
    <row r="1373" spans="1:9">
      <c r="E1373" s="280"/>
      <c r="F1373" s="218"/>
      <c r="G1373" s="218"/>
      <c r="H1373" s="218"/>
      <c r="I1373" s="218"/>
    </row>
    <row r="1374" spans="1:9">
      <c r="E1374" s="280"/>
      <c r="F1374" s="218"/>
      <c r="G1374" s="218"/>
      <c r="H1374" s="218"/>
      <c r="I1374" s="218"/>
    </row>
    <row r="1375" spans="1:9">
      <c r="F1375" s="218"/>
      <c r="G1375" s="218"/>
      <c r="H1375" s="218"/>
      <c r="I1375" s="218"/>
    </row>
    <row r="1376" spans="1:9">
      <c r="F1376" s="218"/>
      <c r="G1376" s="218"/>
      <c r="H1376" s="218"/>
      <c r="I1376" s="218"/>
    </row>
    <row r="1377" spans="1:9">
      <c r="A1377" s="80"/>
      <c r="B1377" s="81"/>
      <c r="C1377" s="82"/>
      <c r="D1377" s="83"/>
      <c r="E1377" s="83"/>
      <c r="F1377" s="270"/>
      <c r="G1377" s="270"/>
      <c r="H1377" s="270"/>
      <c r="I1377" s="270"/>
    </row>
    <row r="1378" spans="1:9">
      <c r="A1378" s="80"/>
      <c r="B1378" s="81"/>
      <c r="C1378" s="82"/>
      <c r="D1378" s="83"/>
      <c r="E1378" s="83"/>
      <c r="F1378" s="270"/>
      <c r="G1378" s="270"/>
      <c r="H1378" s="270"/>
      <c r="I1378" s="270"/>
    </row>
    <row r="1379" spans="1:9">
      <c r="A1379" s="80"/>
      <c r="B1379" s="81"/>
      <c r="C1379" s="82"/>
      <c r="D1379" s="83"/>
      <c r="E1379" s="83"/>
      <c r="F1379" s="270"/>
      <c r="G1379" s="270"/>
      <c r="H1379" s="270"/>
      <c r="I1379" s="270"/>
    </row>
    <row r="1380" spans="1:9">
      <c r="A1380" s="80"/>
      <c r="B1380" s="81"/>
      <c r="C1380" s="82"/>
      <c r="D1380" s="83"/>
      <c r="E1380" s="83"/>
      <c r="F1380" s="270"/>
      <c r="G1380" s="270"/>
      <c r="H1380" s="270"/>
      <c r="I1380" s="270"/>
    </row>
    <row r="1381" spans="1:9">
      <c r="F1381" s="218"/>
      <c r="G1381" s="218"/>
      <c r="H1381" s="218"/>
      <c r="I1381" s="218"/>
    </row>
    <row r="1382" spans="1:9">
      <c r="A1382" s="80"/>
      <c r="F1382" s="218"/>
      <c r="G1382" s="218"/>
      <c r="H1382" s="218"/>
      <c r="I1382" s="218"/>
    </row>
    <row r="1383" spans="1:9">
      <c r="E1383" s="280"/>
      <c r="F1383" s="218"/>
      <c r="G1383" s="218"/>
      <c r="H1383" s="218"/>
      <c r="I1383" s="218"/>
    </row>
    <row r="1384" spans="1:9">
      <c r="C1384" s="82"/>
      <c r="D1384" s="83"/>
      <c r="E1384" s="280"/>
      <c r="F1384" s="218"/>
      <c r="G1384" s="218"/>
      <c r="H1384" s="218"/>
      <c r="I1384" s="218"/>
    </row>
    <row r="1385" spans="1:9">
      <c r="C1385" s="82"/>
      <c r="D1385" s="83"/>
      <c r="E1385" s="280"/>
      <c r="F1385" s="218"/>
      <c r="G1385" s="218"/>
      <c r="H1385" s="218"/>
      <c r="I1385" s="218"/>
    </row>
    <row r="1386" spans="1:9">
      <c r="E1386" s="280"/>
      <c r="F1386" s="218"/>
      <c r="G1386" s="218"/>
      <c r="H1386" s="218"/>
      <c r="I1386" s="218"/>
    </row>
    <row r="1387" spans="1:9">
      <c r="E1387" s="280"/>
      <c r="F1387" s="218"/>
      <c r="G1387" s="218"/>
      <c r="H1387" s="218"/>
      <c r="I1387" s="218"/>
    </row>
    <row r="1388" spans="1:9">
      <c r="E1388" s="280"/>
      <c r="F1388" s="218"/>
      <c r="G1388" s="218"/>
      <c r="H1388" s="218"/>
      <c r="I1388" s="218"/>
    </row>
    <row r="1389" spans="1:9">
      <c r="E1389" s="280"/>
      <c r="F1389" s="218"/>
      <c r="G1389" s="218"/>
      <c r="H1389" s="218"/>
      <c r="I1389" s="218"/>
    </row>
    <row r="1390" spans="1:9">
      <c r="E1390" s="280"/>
      <c r="F1390" s="218"/>
      <c r="G1390" s="218"/>
      <c r="H1390" s="218"/>
      <c r="I1390" s="218"/>
    </row>
    <row r="1391" spans="1:9">
      <c r="F1391" s="218"/>
      <c r="G1391" s="218"/>
      <c r="H1391" s="218"/>
      <c r="I1391" s="218"/>
    </row>
    <row r="1392" spans="1:9">
      <c r="A1392" s="80"/>
      <c r="F1392" s="270"/>
      <c r="G1392" s="270"/>
      <c r="H1392" s="270"/>
      <c r="I1392" s="270"/>
    </row>
    <row r="1393" spans="1:9">
      <c r="A1393" s="80"/>
      <c r="F1393" s="270"/>
      <c r="G1393" s="270"/>
      <c r="H1393" s="270"/>
      <c r="I1393" s="270"/>
    </row>
    <row r="1394" spans="1:9">
      <c r="A1394" s="80"/>
      <c r="F1394" s="270"/>
      <c r="G1394" s="270"/>
      <c r="H1394" s="270"/>
      <c r="I1394" s="270"/>
    </row>
    <row r="1395" spans="1:9">
      <c r="A1395" s="80"/>
      <c r="F1395" s="270"/>
      <c r="G1395" s="270"/>
      <c r="H1395" s="270"/>
      <c r="I1395" s="270"/>
    </row>
    <row r="1396" spans="1:9">
      <c r="F1396" s="218"/>
      <c r="G1396" s="218"/>
      <c r="H1396" s="218"/>
      <c r="I1396" s="218"/>
    </row>
    <row r="1397" spans="1:9">
      <c r="A1397" s="80"/>
      <c r="F1397" s="218"/>
      <c r="G1397" s="218"/>
      <c r="H1397" s="218"/>
      <c r="I1397" s="218"/>
    </row>
    <row r="1398" spans="1:9">
      <c r="E1398" s="280"/>
      <c r="F1398" s="218"/>
      <c r="G1398" s="218"/>
      <c r="H1398" s="218"/>
      <c r="I1398" s="218"/>
    </row>
    <row r="1399" spans="1:9">
      <c r="E1399" s="280"/>
      <c r="F1399" s="218"/>
      <c r="G1399" s="218"/>
      <c r="H1399" s="218"/>
      <c r="I1399" s="218"/>
    </row>
    <row r="1400" spans="1:9">
      <c r="F1400" s="218"/>
      <c r="G1400" s="218"/>
      <c r="H1400" s="218"/>
      <c r="I1400" s="218"/>
    </row>
    <row r="1401" spans="1:9">
      <c r="F1401" s="218"/>
      <c r="G1401" s="218"/>
      <c r="H1401" s="218"/>
      <c r="I1401" s="218"/>
    </row>
    <row r="1402" spans="1:9">
      <c r="A1402" s="80"/>
      <c r="F1402" s="270"/>
      <c r="G1402" s="270"/>
      <c r="H1402" s="270"/>
      <c r="I1402" s="270"/>
    </row>
    <row r="1403" spans="1:9">
      <c r="F1403" s="218"/>
      <c r="G1403" s="218"/>
      <c r="H1403" s="218"/>
      <c r="I1403" s="218"/>
    </row>
    <row r="1404" spans="1:9">
      <c r="A1404" s="80"/>
      <c r="F1404" s="218"/>
      <c r="G1404" s="218"/>
      <c r="H1404" s="218"/>
      <c r="I1404" s="218"/>
    </row>
    <row r="1405" spans="1:9">
      <c r="E1405" s="280"/>
      <c r="F1405" s="218"/>
      <c r="G1405" s="218"/>
      <c r="H1405" s="218"/>
      <c r="I1405" s="218"/>
    </row>
    <row r="1406" spans="1:9">
      <c r="A1406" s="80"/>
      <c r="B1406" s="81"/>
      <c r="C1406" s="82"/>
      <c r="D1406" s="83"/>
      <c r="E1406" s="279"/>
      <c r="F1406" s="270"/>
      <c r="G1406" s="270"/>
      <c r="H1406" s="270"/>
      <c r="I1406" s="270"/>
    </row>
    <row r="1407" spans="1:9">
      <c r="F1407" s="218"/>
      <c r="G1407" s="218"/>
      <c r="H1407" s="218"/>
      <c r="I1407" s="218"/>
    </row>
    <row r="1408" spans="1:9">
      <c r="A1408" s="80"/>
      <c r="B1408" s="81"/>
      <c r="C1408" s="82"/>
      <c r="D1408" s="83"/>
      <c r="E1408" s="83"/>
      <c r="F1408" s="83"/>
      <c r="G1408" s="83"/>
      <c r="H1408" s="83"/>
      <c r="I1408" s="83"/>
    </row>
    <row r="1409" spans="1:9">
      <c r="A1409" s="80"/>
      <c r="B1409" s="81"/>
    </row>
    <row r="1414" spans="1:9">
      <c r="C1414" s="82"/>
      <c r="D1414" s="83"/>
    </row>
    <row r="1415" spans="1:9">
      <c r="A1415" s="80"/>
      <c r="B1415" s="81"/>
    </row>
    <row r="1416" spans="1:9">
      <c r="E1416" s="280"/>
      <c r="F1416" s="218"/>
      <c r="G1416" s="218"/>
      <c r="H1416" s="218"/>
      <c r="I1416" s="218"/>
    </row>
    <row r="1417" spans="1:9">
      <c r="E1417" s="280"/>
      <c r="F1417" s="218"/>
      <c r="G1417" s="218"/>
      <c r="H1417" s="218"/>
      <c r="I1417" s="218"/>
    </row>
    <row r="1418" spans="1:9">
      <c r="E1418" s="280"/>
      <c r="F1418" s="218"/>
      <c r="G1418" s="218"/>
      <c r="H1418" s="218"/>
      <c r="I1418" s="218"/>
    </row>
    <row r="1419" spans="1:9">
      <c r="F1419" s="218"/>
      <c r="G1419" s="218"/>
      <c r="H1419" s="218"/>
      <c r="I1419" s="218"/>
    </row>
    <row r="1420" spans="1:9">
      <c r="F1420" s="218"/>
      <c r="G1420" s="218"/>
      <c r="H1420" s="218"/>
      <c r="I1420" s="218"/>
    </row>
    <row r="1421" spans="1:9">
      <c r="E1421" s="280"/>
      <c r="F1421" s="218"/>
      <c r="G1421" s="218"/>
      <c r="H1421" s="218"/>
      <c r="I1421" s="218"/>
    </row>
    <row r="1422" spans="1:9">
      <c r="A1422" s="80"/>
      <c r="B1422" s="81"/>
      <c r="C1422" s="82"/>
      <c r="D1422" s="83"/>
      <c r="E1422" s="83"/>
      <c r="F1422" s="270"/>
      <c r="G1422" s="270"/>
      <c r="H1422" s="270"/>
      <c r="I1422" s="270"/>
    </row>
    <row r="1423" spans="1:9">
      <c r="A1423" s="80"/>
      <c r="B1423" s="81"/>
      <c r="C1423" s="82"/>
      <c r="D1423" s="83"/>
      <c r="E1423" s="83"/>
      <c r="F1423" s="270"/>
      <c r="G1423" s="270"/>
      <c r="H1423" s="270"/>
      <c r="I1423" s="270"/>
    </row>
    <row r="1424" spans="1:9">
      <c r="A1424" s="80"/>
      <c r="B1424" s="81"/>
      <c r="C1424" s="82"/>
      <c r="D1424" s="83"/>
      <c r="E1424" s="83"/>
      <c r="F1424" s="270"/>
      <c r="G1424" s="270"/>
      <c r="H1424" s="270"/>
      <c r="I1424" s="270"/>
    </row>
    <row r="1425" spans="1:9">
      <c r="F1425" s="218"/>
      <c r="G1425" s="218"/>
      <c r="H1425" s="218"/>
      <c r="I1425" s="218"/>
    </row>
    <row r="1426" spans="1:9">
      <c r="A1426" s="80"/>
      <c r="F1426" s="218"/>
      <c r="G1426" s="218"/>
      <c r="H1426" s="218"/>
      <c r="I1426" s="218"/>
    </row>
    <row r="1427" spans="1:9">
      <c r="F1427" s="218"/>
      <c r="G1427" s="218"/>
      <c r="H1427" s="218"/>
      <c r="I1427" s="218"/>
    </row>
    <row r="1428" spans="1:9">
      <c r="E1428" s="280"/>
      <c r="F1428" s="218"/>
      <c r="G1428" s="218"/>
      <c r="H1428" s="218"/>
      <c r="I1428" s="218"/>
    </row>
    <row r="1429" spans="1:9">
      <c r="E1429" s="280"/>
      <c r="F1429" s="218"/>
      <c r="G1429" s="218"/>
      <c r="H1429" s="218"/>
      <c r="I1429" s="218"/>
    </row>
    <row r="1430" spans="1:9">
      <c r="E1430" s="280"/>
      <c r="F1430" s="218"/>
      <c r="G1430" s="218"/>
      <c r="H1430" s="218"/>
      <c r="I1430" s="218"/>
    </row>
    <row r="1431" spans="1:9">
      <c r="E1431" s="280"/>
      <c r="F1431" s="218"/>
      <c r="G1431" s="218"/>
      <c r="H1431" s="218"/>
      <c r="I1431" s="218"/>
    </row>
    <row r="1432" spans="1:9">
      <c r="E1432" s="280"/>
      <c r="F1432" s="218"/>
      <c r="G1432" s="218"/>
      <c r="H1432" s="218"/>
      <c r="I1432" s="218"/>
    </row>
    <row r="1433" spans="1:9">
      <c r="E1433" s="280"/>
      <c r="F1433" s="218"/>
      <c r="G1433" s="218"/>
      <c r="H1433" s="218"/>
      <c r="I1433" s="218"/>
    </row>
    <row r="1434" spans="1:9">
      <c r="E1434" s="280"/>
      <c r="F1434" s="218"/>
      <c r="G1434" s="218"/>
      <c r="H1434" s="218"/>
      <c r="I1434" s="218"/>
    </row>
    <row r="1435" spans="1:9">
      <c r="E1435" s="280"/>
      <c r="F1435" s="218"/>
      <c r="G1435" s="218"/>
      <c r="H1435" s="218"/>
      <c r="I1435" s="218"/>
    </row>
    <row r="1436" spans="1:9">
      <c r="F1436" s="218"/>
      <c r="G1436" s="218"/>
      <c r="H1436" s="218"/>
      <c r="I1436" s="218"/>
    </row>
    <row r="1437" spans="1:9">
      <c r="A1437" s="80"/>
      <c r="F1437" s="270"/>
      <c r="G1437" s="270"/>
      <c r="H1437" s="270"/>
      <c r="I1437" s="270"/>
    </row>
    <row r="1438" spans="1:9">
      <c r="A1438" s="80"/>
      <c r="F1438" s="270"/>
      <c r="G1438" s="270"/>
      <c r="H1438" s="270"/>
      <c r="I1438" s="270"/>
    </row>
    <row r="1439" spans="1:9">
      <c r="A1439" s="80"/>
      <c r="F1439" s="270"/>
      <c r="G1439" s="270"/>
      <c r="H1439" s="270"/>
      <c r="I1439" s="270"/>
    </row>
    <row r="1440" spans="1:9">
      <c r="A1440" s="80"/>
      <c r="F1440" s="270"/>
      <c r="G1440" s="270"/>
      <c r="H1440" s="270"/>
      <c r="I1440" s="270"/>
    </row>
    <row r="1441" spans="1:9">
      <c r="F1441" s="218"/>
      <c r="G1441" s="218"/>
      <c r="H1441" s="218"/>
      <c r="I1441" s="218"/>
    </row>
    <row r="1442" spans="1:9">
      <c r="A1442" s="80"/>
      <c r="F1442" s="218"/>
      <c r="G1442" s="218"/>
      <c r="H1442" s="218"/>
      <c r="I1442" s="218"/>
    </row>
    <row r="1443" spans="1:9">
      <c r="E1443" s="280"/>
      <c r="F1443" s="218"/>
      <c r="G1443" s="218"/>
      <c r="H1443" s="218"/>
      <c r="I1443" s="218"/>
    </row>
    <row r="1444" spans="1:9">
      <c r="E1444" s="280"/>
      <c r="F1444" s="218"/>
      <c r="G1444" s="218"/>
      <c r="H1444" s="218"/>
      <c r="I1444" s="218"/>
    </row>
    <row r="1445" spans="1:9">
      <c r="F1445" s="218"/>
      <c r="G1445" s="218"/>
      <c r="H1445" s="218"/>
      <c r="I1445" s="218"/>
    </row>
    <row r="1446" spans="1:9">
      <c r="A1446" s="80"/>
      <c r="F1446" s="270"/>
      <c r="G1446" s="270"/>
      <c r="H1446" s="270"/>
      <c r="I1446" s="270"/>
    </row>
    <row r="1447" spans="1:9">
      <c r="F1447" s="218"/>
      <c r="G1447" s="218"/>
      <c r="H1447" s="218"/>
      <c r="I1447" s="218"/>
    </row>
    <row r="1448" spans="1:9">
      <c r="A1448" s="80"/>
      <c r="F1448" s="218"/>
      <c r="G1448" s="218"/>
      <c r="H1448" s="218"/>
      <c r="I1448" s="218"/>
    </row>
    <row r="1449" spans="1:9">
      <c r="E1449" s="280"/>
      <c r="F1449" s="218"/>
      <c r="G1449" s="218"/>
      <c r="H1449" s="218"/>
      <c r="I1449" s="218"/>
    </row>
    <row r="1450" spans="1:9">
      <c r="A1450" s="80"/>
      <c r="B1450" s="81"/>
      <c r="C1450" s="82"/>
      <c r="D1450" s="83"/>
      <c r="E1450" s="83"/>
      <c r="F1450" s="270"/>
      <c r="G1450" s="270"/>
      <c r="H1450" s="270"/>
      <c r="I1450" s="270"/>
    </row>
    <row r="1451" spans="1:9">
      <c r="F1451" s="218"/>
      <c r="G1451" s="218"/>
      <c r="H1451" s="218"/>
      <c r="I1451" s="218"/>
    </row>
    <row r="1452" spans="1:9">
      <c r="F1452" s="218"/>
      <c r="G1452" s="218"/>
      <c r="H1452" s="218"/>
      <c r="I1452" s="218"/>
    </row>
    <row r="1453" spans="1:9">
      <c r="A1453" s="80"/>
      <c r="F1453" s="270"/>
      <c r="G1453" s="270"/>
      <c r="H1453" s="270"/>
      <c r="I1453" s="270"/>
    </row>
    <row r="1455" spans="1:9">
      <c r="A1455" s="80"/>
      <c r="B1455" s="81"/>
    </row>
    <row r="1456" spans="1:9">
      <c r="A1456" s="80"/>
      <c r="B1456" s="81"/>
    </row>
    <row r="1457" spans="1:9">
      <c r="A1457" s="80"/>
      <c r="B1457" s="81"/>
    </row>
    <row r="1458" spans="1:9">
      <c r="A1458" s="80"/>
      <c r="B1458" s="81"/>
    </row>
    <row r="1459" spans="1:9">
      <c r="A1459" s="80"/>
      <c r="B1459" s="81"/>
    </row>
    <row r="1462" spans="1:9">
      <c r="C1462" s="82"/>
      <c r="D1462" s="83"/>
    </row>
    <row r="1463" spans="1:9">
      <c r="A1463" s="80"/>
      <c r="B1463" s="81"/>
    </row>
    <row r="1464" spans="1:9">
      <c r="E1464" s="280"/>
      <c r="F1464" s="218"/>
      <c r="G1464" s="218"/>
      <c r="H1464" s="218"/>
      <c r="I1464" s="218"/>
    </row>
    <row r="1465" spans="1:9">
      <c r="E1465" s="280"/>
      <c r="F1465" s="218"/>
      <c r="G1465" s="218"/>
      <c r="H1465" s="218"/>
      <c r="I1465" s="218"/>
    </row>
    <row r="1466" spans="1:9">
      <c r="E1466" s="280"/>
      <c r="F1466" s="218"/>
      <c r="G1466" s="218"/>
      <c r="H1466" s="218"/>
      <c r="I1466" s="218"/>
    </row>
    <row r="1467" spans="1:9">
      <c r="F1467" s="218"/>
      <c r="G1467" s="218"/>
      <c r="H1467" s="218"/>
      <c r="I1467" s="218"/>
    </row>
    <row r="1468" spans="1:9">
      <c r="E1468" s="280"/>
      <c r="F1468" s="218"/>
      <c r="G1468" s="218"/>
      <c r="H1468" s="218"/>
      <c r="I1468" s="218"/>
    </row>
    <row r="1469" spans="1:9">
      <c r="F1469" s="218"/>
      <c r="G1469" s="218"/>
      <c r="H1469" s="218"/>
      <c r="I1469" s="218"/>
    </row>
    <row r="1470" spans="1:9">
      <c r="F1470" s="218"/>
      <c r="G1470" s="218"/>
      <c r="H1470" s="218"/>
      <c r="I1470" s="218"/>
    </row>
    <row r="1471" spans="1:9">
      <c r="A1471" s="80"/>
      <c r="B1471" s="81"/>
      <c r="C1471" s="82"/>
      <c r="D1471" s="83"/>
      <c r="E1471" s="83"/>
      <c r="F1471" s="270"/>
      <c r="G1471" s="270"/>
      <c r="H1471" s="270"/>
      <c r="I1471" s="270"/>
    </row>
    <row r="1472" spans="1:9">
      <c r="A1472" s="80"/>
      <c r="B1472" s="81"/>
      <c r="C1472" s="82"/>
      <c r="D1472" s="83"/>
      <c r="E1472" s="83"/>
      <c r="F1472" s="270"/>
      <c r="G1472" s="270"/>
      <c r="H1472" s="270"/>
      <c r="I1472" s="270"/>
    </row>
    <row r="1473" spans="1:9">
      <c r="A1473" s="80"/>
      <c r="B1473" s="81"/>
      <c r="C1473" s="82"/>
      <c r="D1473" s="83"/>
      <c r="E1473" s="83"/>
      <c r="F1473" s="270"/>
      <c r="G1473" s="270"/>
      <c r="H1473" s="270"/>
      <c r="I1473" s="270"/>
    </row>
    <row r="1474" spans="1:9">
      <c r="F1474" s="218"/>
      <c r="G1474" s="218"/>
      <c r="H1474" s="218"/>
      <c r="I1474" s="218"/>
    </row>
    <row r="1475" spans="1:9">
      <c r="A1475" s="80"/>
      <c r="F1475" s="218"/>
      <c r="G1475" s="218"/>
      <c r="H1475" s="218"/>
      <c r="I1475" s="218"/>
    </row>
    <row r="1476" spans="1:9">
      <c r="F1476" s="218"/>
      <c r="G1476" s="218"/>
      <c r="H1476" s="218"/>
      <c r="I1476" s="270"/>
    </row>
    <row r="1477" spans="1:9">
      <c r="E1477" s="280"/>
      <c r="F1477" s="218"/>
      <c r="G1477" s="218"/>
      <c r="H1477" s="218"/>
      <c r="I1477" s="218"/>
    </row>
    <row r="1478" spans="1:9">
      <c r="E1478" s="280"/>
      <c r="F1478" s="218"/>
      <c r="G1478" s="218"/>
      <c r="H1478" s="218"/>
      <c r="I1478" s="218"/>
    </row>
    <row r="1479" spans="1:9">
      <c r="E1479" s="280"/>
      <c r="F1479" s="218"/>
      <c r="G1479" s="218"/>
      <c r="H1479" s="218"/>
      <c r="I1479" s="218"/>
    </row>
    <row r="1480" spans="1:9">
      <c r="E1480" s="280"/>
      <c r="F1480" s="218"/>
      <c r="G1480" s="218"/>
      <c r="H1480" s="218"/>
      <c r="I1480" s="218"/>
    </row>
    <row r="1481" spans="1:9">
      <c r="E1481" s="280"/>
      <c r="F1481" s="218"/>
      <c r="G1481" s="218"/>
      <c r="H1481" s="218"/>
      <c r="I1481" s="218"/>
    </row>
    <row r="1482" spans="1:9">
      <c r="E1482" s="280"/>
      <c r="F1482" s="218"/>
      <c r="G1482" s="218"/>
      <c r="H1482" s="218"/>
      <c r="I1482" s="218"/>
    </row>
    <row r="1483" spans="1:9">
      <c r="F1483" s="218"/>
      <c r="G1483" s="218"/>
      <c r="H1483" s="218"/>
      <c r="I1483" s="218"/>
    </row>
    <row r="1484" spans="1:9">
      <c r="A1484" s="80"/>
      <c r="F1484" s="270"/>
      <c r="G1484" s="270"/>
      <c r="H1484" s="270"/>
      <c r="I1484" s="270"/>
    </row>
    <row r="1485" spans="1:9">
      <c r="A1485" s="80"/>
      <c r="F1485" s="270"/>
      <c r="G1485" s="270"/>
      <c r="H1485" s="270"/>
      <c r="I1485" s="270"/>
    </row>
    <row r="1486" spans="1:9">
      <c r="A1486" s="80"/>
      <c r="F1486" s="270"/>
      <c r="G1486" s="270"/>
      <c r="H1486" s="270"/>
      <c r="I1486" s="270"/>
    </row>
    <row r="1487" spans="1:9">
      <c r="A1487" s="80"/>
      <c r="F1487" s="270"/>
      <c r="G1487" s="270"/>
      <c r="H1487" s="270"/>
      <c r="I1487" s="270"/>
    </row>
    <row r="1488" spans="1:9">
      <c r="F1488" s="218"/>
      <c r="G1488" s="218"/>
      <c r="H1488" s="218"/>
      <c r="I1488" s="218"/>
    </row>
    <row r="1489" spans="1:9">
      <c r="A1489" s="80"/>
      <c r="F1489" s="218"/>
      <c r="G1489" s="218"/>
      <c r="H1489" s="218"/>
      <c r="I1489" s="218"/>
    </row>
    <row r="1490" spans="1:9">
      <c r="F1490" s="218"/>
      <c r="G1490" s="218"/>
      <c r="H1490" s="218"/>
      <c r="I1490" s="218"/>
    </row>
    <row r="1491" spans="1:9">
      <c r="F1491" s="218"/>
      <c r="G1491" s="218"/>
      <c r="H1491" s="218"/>
      <c r="I1491" s="218"/>
    </row>
    <row r="1492" spans="1:9">
      <c r="F1492" s="218"/>
      <c r="G1492" s="218"/>
      <c r="H1492" s="218"/>
      <c r="I1492" s="218"/>
    </row>
    <row r="1493" spans="1:9">
      <c r="A1493" s="80"/>
      <c r="F1493" s="270"/>
      <c r="G1493" s="270"/>
      <c r="H1493" s="270"/>
      <c r="I1493" s="270"/>
    </row>
    <row r="1494" spans="1:9">
      <c r="A1494" s="80"/>
      <c r="F1494" s="270"/>
      <c r="G1494" s="270"/>
      <c r="H1494" s="270"/>
      <c r="I1494" s="270"/>
    </row>
    <row r="1495" spans="1:9">
      <c r="A1495" s="80"/>
      <c r="F1495" s="270"/>
      <c r="G1495" s="270"/>
      <c r="H1495" s="270"/>
      <c r="I1495" s="270"/>
    </row>
    <row r="1496" spans="1:9">
      <c r="A1496" s="80"/>
      <c r="F1496" s="218"/>
      <c r="G1496" s="218"/>
      <c r="H1496" s="218"/>
      <c r="I1496" s="218"/>
    </row>
    <row r="1497" spans="1:9">
      <c r="A1497" s="80"/>
      <c r="B1497" s="81"/>
      <c r="C1497" s="82"/>
      <c r="D1497" s="83"/>
      <c r="E1497" s="83"/>
      <c r="F1497" s="270"/>
      <c r="G1497" s="270"/>
      <c r="H1497" s="270"/>
      <c r="I1497" s="270"/>
    </row>
    <row r="1498" spans="1:9">
      <c r="E1498" s="280"/>
      <c r="F1498" s="218"/>
      <c r="G1498" s="218"/>
      <c r="H1498" s="218"/>
      <c r="I1498" s="218"/>
    </row>
    <row r="1499" spans="1:9">
      <c r="F1499" s="218"/>
      <c r="G1499" s="218"/>
      <c r="H1499" s="218"/>
      <c r="I1499" s="218"/>
    </row>
    <row r="1500" spans="1:9">
      <c r="F1500" s="218"/>
      <c r="G1500" s="218"/>
      <c r="H1500" s="218"/>
      <c r="I1500" s="218"/>
    </row>
    <row r="1501" spans="1:9">
      <c r="F1501" s="218"/>
      <c r="G1501" s="218"/>
      <c r="H1501" s="218"/>
      <c r="I1501" s="218"/>
    </row>
    <row r="1503" spans="1:9">
      <c r="A1503" s="80"/>
      <c r="F1503" s="83"/>
      <c r="G1503" s="83"/>
      <c r="H1503" s="83"/>
      <c r="I1503" s="83"/>
    </row>
    <row r="1510" spans="1:9">
      <c r="C1510" s="82"/>
      <c r="D1510" s="83"/>
    </row>
    <row r="1511" spans="1:9">
      <c r="A1511" s="80"/>
      <c r="B1511" s="81"/>
    </row>
    <row r="1512" spans="1:9">
      <c r="E1512" s="280"/>
      <c r="F1512" s="218"/>
      <c r="G1512" s="218"/>
      <c r="H1512" s="218"/>
      <c r="I1512" s="218"/>
    </row>
    <row r="1513" spans="1:9">
      <c r="E1513" s="280"/>
      <c r="F1513" s="218"/>
      <c r="G1513" s="218"/>
      <c r="H1513" s="218"/>
      <c r="I1513" s="218"/>
    </row>
    <row r="1514" spans="1:9">
      <c r="E1514" s="280"/>
      <c r="F1514" s="218"/>
      <c r="G1514" s="218"/>
      <c r="H1514" s="218"/>
      <c r="I1514" s="218"/>
    </row>
    <row r="1515" spans="1:9">
      <c r="E1515" s="280"/>
      <c r="F1515" s="218"/>
      <c r="G1515" s="218"/>
      <c r="H1515" s="218"/>
      <c r="I1515" s="218"/>
    </row>
    <row r="1516" spans="1:9">
      <c r="F1516" s="218"/>
      <c r="G1516" s="218"/>
      <c r="H1516" s="218"/>
      <c r="I1516" s="218"/>
    </row>
    <row r="1517" spans="1:9">
      <c r="F1517" s="218"/>
      <c r="G1517" s="218"/>
      <c r="H1517" s="218"/>
      <c r="I1517" s="218"/>
    </row>
    <row r="1518" spans="1:9">
      <c r="A1518" s="80"/>
      <c r="B1518" s="81"/>
      <c r="C1518" s="82"/>
      <c r="D1518" s="83"/>
      <c r="E1518" s="83"/>
      <c r="F1518" s="270"/>
      <c r="G1518" s="270"/>
      <c r="H1518" s="270"/>
      <c r="I1518" s="270"/>
    </row>
    <row r="1519" spans="1:9">
      <c r="A1519" s="80"/>
      <c r="B1519" s="81"/>
      <c r="C1519" s="82"/>
      <c r="D1519" s="83"/>
      <c r="E1519" s="83"/>
      <c r="F1519" s="270"/>
      <c r="G1519" s="270"/>
      <c r="H1519" s="270"/>
      <c r="I1519" s="270"/>
    </row>
    <row r="1520" spans="1:9">
      <c r="F1520" s="218"/>
      <c r="G1520" s="218"/>
      <c r="H1520" s="218"/>
      <c r="I1520" s="218"/>
    </row>
    <row r="1521" spans="1:9">
      <c r="A1521" s="80"/>
      <c r="F1521" s="218"/>
      <c r="G1521" s="218"/>
      <c r="H1521" s="218"/>
      <c r="I1521" s="218"/>
    </row>
    <row r="1522" spans="1:9">
      <c r="E1522" s="280"/>
      <c r="F1522" s="218"/>
      <c r="G1522" s="218"/>
      <c r="H1522" s="218"/>
      <c r="I1522" s="218"/>
    </row>
    <row r="1523" spans="1:9">
      <c r="E1523" s="280"/>
      <c r="F1523" s="218"/>
      <c r="G1523" s="218"/>
      <c r="H1523" s="218"/>
      <c r="I1523" s="218"/>
    </row>
    <row r="1524" spans="1:9">
      <c r="E1524" s="280"/>
      <c r="F1524" s="218"/>
      <c r="G1524" s="218"/>
      <c r="H1524" s="218"/>
      <c r="I1524" s="218"/>
    </row>
    <row r="1525" spans="1:9">
      <c r="E1525" s="280"/>
      <c r="F1525" s="218"/>
      <c r="G1525" s="218"/>
      <c r="H1525" s="218"/>
      <c r="I1525" s="218"/>
    </row>
    <row r="1526" spans="1:9">
      <c r="E1526" s="280"/>
      <c r="F1526" s="218"/>
      <c r="G1526" s="218"/>
      <c r="H1526" s="218"/>
      <c r="I1526" s="218"/>
    </row>
    <row r="1527" spans="1:9">
      <c r="E1527" s="280"/>
      <c r="F1527" s="218"/>
      <c r="G1527" s="218"/>
      <c r="H1527" s="218"/>
      <c r="I1527" s="218"/>
    </row>
    <row r="1528" spans="1:9">
      <c r="E1528" s="280"/>
      <c r="F1528" s="218"/>
      <c r="G1528" s="218"/>
      <c r="H1528" s="218"/>
      <c r="I1528" s="218"/>
    </row>
    <row r="1529" spans="1:9">
      <c r="F1529" s="218"/>
      <c r="G1529" s="218"/>
      <c r="H1529" s="218"/>
      <c r="I1529" s="218"/>
    </row>
    <row r="1530" spans="1:9">
      <c r="A1530" s="80"/>
      <c r="F1530" s="270"/>
      <c r="G1530" s="270"/>
      <c r="H1530" s="270"/>
      <c r="I1530" s="270"/>
    </row>
    <row r="1531" spans="1:9">
      <c r="A1531" s="80"/>
      <c r="F1531" s="270"/>
      <c r="G1531" s="270"/>
      <c r="H1531" s="270"/>
      <c r="I1531" s="270"/>
    </row>
    <row r="1532" spans="1:9">
      <c r="F1532" s="218"/>
      <c r="G1532" s="218"/>
      <c r="H1532" s="218"/>
      <c r="I1532" s="218"/>
    </row>
    <row r="1533" spans="1:9">
      <c r="A1533" s="80"/>
      <c r="F1533" s="218"/>
      <c r="G1533" s="218"/>
      <c r="H1533" s="218"/>
      <c r="I1533" s="218"/>
    </row>
    <row r="1534" spans="1:9">
      <c r="F1534" s="218"/>
      <c r="G1534" s="218"/>
      <c r="H1534" s="218"/>
      <c r="I1534" s="218"/>
    </row>
    <row r="1535" spans="1:9">
      <c r="F1535" s="218"/>
      <c r="G1535" s="218"/>
      <c r="H1535" s="218"/>
      <c r="I1535" s="218"/>
    </row>
    <row r="1536" spans="1:9">
      <c r="F1536" s="218"/>
      <c r="G1536" s="218"/>
      <c r="H1536" s="218"/>
      <c r="I1536" s="218"/>
    </row>
    <row r="1537" spans="1:9">
      <c r="A1537" s="80"/>
      <c r="F1537" s="270"/>
      <c r="G1537" s="270"/>
      <c r="H1537" s="270"/>
      <c r="I1537" s="270"/>
    </row>
    <row r="1538" spans="1:9">
      <c r="F1538" s="218"/>
      <c r="G1538" s="218"/>
      <c r="H1538" s="218"/>
      <c r="I1538" s="218"/>
    </row>
    <row r="1539" spans="1:9">
      <c r="A1539" s="80"/>
      <c r="F1539" s="218"/>
      <c r="G1539" s="218"/>
      <c r="H1539" s="218"/>
      <c r="I1539" s="218"/>
    </row>
    <row r="1540" spans="1:9">
      <c r="F1540" s="218"/>
      <c r="G1540" s="218"/>
      <c r="H1540" s="218"/>
      <c r="I1540" s="218"/>
    </row>
    <row r="1541" spans="1:9">
      <c r="A1541" s="80"/>
      <c r="B1541" s="81"/>
      <c r="C1541" s="82"/>
      <c r="D1541" s="83"/>
      <c r="E1541" s="83"/>
      <c r="F1541" s="270"/>
      <c r="G1541" s="270"/>
      <c r="H1541" s="270"/>
      <c r="I1541" s="270"/>
    </row>
    <row r="1542" spans="1:9">
      <c r="E1542" s="280"/>
    </row>
    <row r="1543" spans="1:9">
      <c r="E1543" s="280"/>
    </row>
    <row r="1547" spans="1:9">
      <c r="A1547" s="80"/>
      <c r="F1547" s="83"/>
      <c r="G1547" s="83"/>
      <c r="H1547" s="83"/>
      <c r="I1547" s="83"/>
    </row>
    <row r="1549" spans="1:9">
      <c r="A1549" s="80"/>
      <c r="B1549" s="81"/>
    </row>
    <row r="1552" spans="1:9">
      <c r="A1552" s="80"/>
      <c r="B1552" s="81"/>
      <c r="C1552" s="82"/>
      <c r="D1552" s="83"/>
      <c r="E1552" s="83"/>
      <c r="F1552" s="83"/>
      <c r="G1552" s="83"/>
      <c r="H1552" s="83"/>
      <c r="I1552" s="83"/>
    </row>
    <row r="1556" spans="3:5">
      <c r="C1556" s="84"/>
    </row>
    <row r="1560" spans="3:5">
      <c r="C1560" s="84"/>
    </row>
    <row r="1565" spans="3:5">
      <c r="E1565" s="269"/>
    </row>
  </sheetData>
  <autoFilter ref="A1:K1565"/>
  <mergeCells count="35">
    <mergeCell ref="F199:H199"/>
    <mergeCell ref="A860:B860"/>
    <mergeCell ref="A861:B861"/>
    <mergeCell ref="F389:H389"/>
    <mergeCell ref="K864:K865"/>
    <mergeCell ref="C481:F481"/>
    <mergeCell ref="F482:H482"/>
    <mergeCell ref="F667:H667"/>
    <mergeCell ref="F566:H566"/>
    <mergeCell ref="A941:B941"/>
    <mergeCell ref="A942:B942"/>
    <mergeCell ref="A945:K945"/>
    <mergeCell ref="A946:K946"/>
    <mergeCell ref="A947:K947"/>
    <mergeCell ref="A948:K948"/>
    <mergeCell ref="A949:K949"/>
    <mergeCell ref="A950:K950"/>
    <mergeCell ref="A951:K951"/>
    <mergeCell ref="A952:K952"/>
    <mergeCell ref="A953:K953"/>
    <mergeCell ref="A954:K954"/>
    <mergeCell ref="A955:K955"/>
    <mergeCell ref="A956:K956"/>
    <mergeCell ref="A957:K957"/>
    <mergeCell ref="A958:K958"/>
    <mergeCell ref="A959:K959"/>
    <mergeCell ref="A960:K960"/>
    <mergeCell ref="A966:K966"/>
    <mergeCell ref="A967:K967"/>
    <mergeCell ref="A968:K968"/>
    <mergeCell ref="A961:K961"/>
    <mergeCell ref="A962:K962"/>
    <mergeCell ref="A963:K963"/>
    <mergeCell ref="A964:K964"/>
    <mergeCell ref="A965:K965"/>
  </mergeCells>
  <pageMargins left="0" right="0" top="0.15748031496062992" bottom="0" header="0.31496062992125984" footer="0.31496062992125984"/>
  <pageSetup paperSize="9" scale="6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70"/>
  <sheetViews>
    <sheetView topLeftCell="A916" zoomScale="110" zoomScaleNormal="110" workbookViewId="0">
      <selection activeCell="F653" sqref="F653:J653"/>
    </sheetView>
  </sheetViews>
  <sheetFormatPr defaultRowHeight="15"/>
  <cols>
    <col min="1" max="1" width="26.5703125" style="196" customWidth="1"/>
    <col min="2" max="2" width="37.140625" style="258" customWidth="1"/>
    <col min="3" max="4" width="10.5703125" style="390" customWidth="1"/>
    <col min="5" max="5" width="10.5703125" style="269" customWidth="1"/>
    <col min="6" max="7" width="7.28515625" style="84" customWidth="1"/>
    <col min="8" max="8" width="7.42578125" style="84" customWidth="1"/>
    <col min="9" max="9" width="9.7109375" style="84" customWidth="1"/>
    <col min="10" max="10" width="8.42578125" style="84" customWidth="1"/>
    <col min="11" max="11" width="10.5703125" style="31" customWidth="1"/>
  </cols>
  <sheetData>
    <row r="1" spans="1:11">
      <c r="A1" s="65" t="s">
        <v>260</v>
      </c>
      <c r="B1" s="66"/>
      <c r="C1" s="67"/>
      <c r="D1" s="68"/>
      <c r="E1" s="69"/>
      <c r="F1" s="70"/>
      <c r="G1" s="70"/>
      <c r="H1" s="70" t="s">
        <v>261</v>
      </c>
      <c r="I1" s="68"/>
      <c r="J1" s="71"/>
      <c r="K1" s="1"/>
    </row>
    <row r="2" spans="1:11" ht="15" customHeight="1">
      <c r="A2" s="65" t="s">
        <v>262</v>
      </c>
      <c r="B2" s="66"/>
      <c r="C2" s="67"/>
      <c r="D2" s="68"/>
      <c r="E2" s="69"/>
      <c r="F2" s="70"/>
      <c r="G2" s="70"/>
      <c r="H2" s="72" t="s">
        <v>0</v>
      </c>
      <c r="I2" s="68"/>
      <c r="J2" s="71"/>
      <c r="K2" s="1"/>
    </row>
    <row r="3" spans="1:11" ht="15" customHeight="1">
      <c r="A3" s="65" t="s">
        <v>263</v>
      </c>
      <c r="B3" s="66"/>
      <c r="C3" s="67"/>
      <c r="D3" s="68"/>
      <c r="E3" s="69"/>
      <c r="F3" s="70"/>
      <c r="G3" s="70"/>
      <c r="H3" s="70" t="s">
        <v>1</v>
      </c>
      <c r="I3" s="70"/>
      <c r="J3" s="71"/>
      <c r="K3" s="1"/>
    </row>
    <row r="4" spans="1:11" ht="15" customHeight="1">
      <c r="A4" s="65"/>
      <c r="B4" s="66"/>
      <c r="C4" s="67"/>
      <c r="D4" s="68"/>
      <c r="E4" s="69"/>
      <c r="F4" s="70"/>
      <c r="G4" s="70"/>
      <c r="H4" s="70"/>
      <c r="I4" s="70"/>
      <c r="J4" s="71"/>
      <c r="K4" s="1"/>
    </row>
    <row r="5" spans="1:11" ht="15" customHeight="1">
      <c r="A5" s="73"/>
      <c r="B5" s="285"/>
      <c r="C5" s="286"/>
      <c r="D5" s="287"/>
      <c r="E5" s="287"/>
      <c r="F5" s="288"/>
      <c r="G5" s="288"/>
      <c r="H5" s="71"/>
      <c r="I5" s="71"/>
      <c r="J5" s="289"/>
      <c r="K5" s="24"/>
    </row>
    <row r="6" spans="1:11" ht="15" customHeight="1">
      <c r="A6" s="290"/>
      <c r="B6" s="291"/>
      <c r="C6" s="291"/>
      <c r="D6" s="292" t="s">
        <v>478</v>
      </c>
      <c r="E6" s="292"/>
      <c r="F6" s="292"/>
      <c r="G6" s="292"/>
      <c r="H6" s="292"/>
      <c r="J6" s="289"/>
      <c r="K6" s="24"/>
    </row>
    <row r="7" spans="1:11" ht="15" customHeight="1">
      <c r="A7" s="290"/>
      <c r="B7" s="291"/>
      <c r="C7" s="291"/>
      <c r="D7" s="293" t="s">
        <v>2</v>
      </c>
      <c r="E7" s="293"/>
      <c r="F7" s="293"/>
      <c r="G7" s="293"/>
      <c r="H7" s="293"/>
      <c r="J7" s="289"/>
      <c r="K7" s="24"/>
    </row>
    <row r="8" spans="1:11" ht="15" customHeight="1">
      <c r="A8" s="73"/>
      <c r="B8" s="294"/>
      <c r="C8" s="294"/>
      <c r="D8" s="295" t="s">
        <v>407</v>
      </c>
      <c r="E8" s="295"/>
      <c r="F8" s="295"/>
      <c r="G8" s="295"/>
      <c r="H8" s="293"/>
      <c r="J8" s="289"/>
      <c r="K8" s="23"/>
    </row>
    <row r="9" spans="1:11" ht="15" customHeight="1">
      <c r="A9" s="73"/>
      <c r="B9" s="285"/>
      <c r="C9" s="296"/>
      <c r="D9" s="297"/>
      <c r="E9" s="287"/>
      <c r="F9" s="288"/>
      <c r="G9" s="288"/>
      <c r="H9" s="71"/>
      <c r="I9" s="71"/>
      <c r="J9" s="289"/>
      <c r="K9" s="24"/>
    </row>
    <row r="10" spans="1:11" ht="15.75" customHeight="1" thickBot="1">
      <c r="A10" s="298" t="s">
        <v>4</v>
      </c>
      <c r="B10" s="232"/>
      <c r="C10" s="276"/>
      <c r="D10" s="299"/>
      <c r="E10" s="258"/>
      <c r="K10" s="22"/>
    </row>
    <row r="11" spans="1:11" ht="23.25" customHeight="1">
      <c r="A11" s="85" t="s">
        <v>5</v>
      </c>
      <c r="B11" s="86"/>
      <c r="C11" s="234" t="s">
        <v>6</v>
      </c>
      <c r="D11" s="300" t="s">
        <v>7</v>
      </c>
      <c r="E11" s="234" t="s">
        <v>7</v>
      </c>
      <c r="F11" s="488" t="s">
        <v>8</v>
      </c>
      <c r="G11" s="489"/>
      <c r="H11" s="490"/>
      <c r="I11" s="89" t="s">
        <v>9</v>
      </c>
      <c r="J11" s="236" t="s">
        <v>127</v>
      </c>
      <c r="K11" s="19" t="s">
        <v>62</v>
      </c>
    </row>
    <row r="12" spans="1:11" ht="15.75" customHeight="1" thickBot="1">
      <c r="A12" s="113" t="s">
        <v>12</v>
      </c>
      <c r="B12" s="114"/>
      <c r="C12" s="119" t="s">
        <v>13</v>
      </c>
      <c r="D12" s="120" t="s">
        <v>14</v>
      </c>
      <c r="E12" s="237" t="s">
        <v>14</v>
      </c>
      <c r="F12" s="147"/>
      <c r="G12" s="148"/>
      <c r="H12" s="148"/>
      <c r="I12" s="111" t="s">
        <v>128</v>
      </c>
      <c r="J12" s="165"/>
      <c r="K12" s="11" t="s">
        <v>63</v>
      </c>
    </row>
    <row r="13" spans="1:11" ht="15.75" customHeight="1" thickBot="1">
      <c r="A13" s="102"/>
      <c r="B13" s="103"/>
      <c r="C13" s="237"/>
      <c r="D13" s="301" t="s">
        <v>16</v>
      </c>
      <c r="E13" s="237" t="s">
        <v>17</v>
      </c>
      <c r="F13" s="105" t="s">
        <v>18</v>
      </c>
      <c r="G13" s="105" t="s">
        <v>19</v>
      </c>
      <c r="H13" s="153" t="s">
        <v>20</v>
      </c>
      <c r="I13" s="105" t="s">
        <v>21</v>
      </c>
      <c r="J13" s="106" t="s">
        <v>22</v>
      </c>
      <c r="K13" s="27"/>
    </row>
    <row r="14" spans="1:11" ht="15" customHeight="1">
      <c r="A14" s="85"/>
      <c r="B14" s="243" t="s">
        <v>3</v>
      </c>
      <c r="C14" s="234"/>
      <c r="D14" s="120"/>
      <c r="E14" s="302"/>
      <c r="F14" s="101"/>
      <c r="G14" s="110"/>
      <c r="H14" s="112"/>
      <c r="I14" s="111"/>
      <c r="J14" s="191"/>
      <c r="K14" s="3"/>
    </row>
    <row r="15" spans="1:11" ht="30.75" customHeight="1">
      <c r="A15" s="113" t="s">
        <v>330</v>
      </c>
      <c r="B15" s="114"/>
      <c r="C15" s="119" t="s">
        <v>373</v>
      </c>
      <c r="D15" s="120"/>
      <c r="E15" s="119"/>
      <c r="F15" s="109">
        <v>3.8</v>
      </c>
      <c r="G15" s="116">
        <v>3.26</v>
      </c>
      <c r="H15" s="116">
        <v>22.56</v>
      </c>
      <c r="I15" s="109">
        <v>136.02000000000001</v>
      </c>
      <c r="J15" s="109">
        <v>0.6</v>
      </c>
      <c r="K15" s="34" t="s">
        <v>24</v>
      </c>
    </row>
    <row r="16" spans="1:11" ht="15" customHeight="1">
      <c r="A16" s="113"/>
      <c r="B16" s="114" t="s">
        <v>25</v>
      </c>
      <c r="C16" s="119"/>
      <c r="D16" s="120">
        <v>10</v>
      </c>
      <c r="E16" s="119">
        <v>10</v>
      </c>
      <c r="F16" s="109"/>
      <c r="G16" s="116"/>
      <c r="H16" s="116"/>
      <c r="I16" s="109"/>
      <c r="J16" s="109"/>
      <c r="K16" s="34"/>
    </row>
    <row r="17" spans="1:11" ht="15" customHeight="1">
      <c r="A17" s="113"/>
      <c r="B17" s="114" t="s">
        <v>26</v>
      </c>
      <c r="C17" s="119"/>
      <c r="D17" s="120">
        <v>7.5</v>
      </c>
      <c r="E17" s="119">
        <v>7.5</v>
      </c>
      <c r="F17" s="109"/>
      <c r="G17" s="116"/>
      <c r="H17" s="116"/>
      <c r="I17" s="117"/>
      <c r="J17" s="109"/>
      <c r="K17" s="34"/>
    </row>
    <row r="18" spans="1:11" ht="15" customHeight="1">
      <c r="A18" s="113"/>
      <c r="B18" s="114" t="s">
        <v>27</v>
      </c>
      <c r="C18" s="119"/>
      <c r="D18" s="120">
        <v>75</v>
      </c>
      <c r="E18" s="119">
        <v>75</v>
      </c>
      <c r="F18" s="109"/>
      <c r="G18" s="116"/>
      <c r="H18" s="116"/>
      <c r="I18" s="117"/>
      <c r="J18" s="109"/>
      <c r="K18" s="34"/>
    </row>
    <row r="19" spans="1:11" ht="15" customHeight="1">
      <c r="A19" s="113"/>
      <c r="B19" s="114" t="s">
        <v>28</v>
      </c>
      <c r="C19" s="119"/>
      <c r="D19" s="120">
        <v>48</v>
      </c>
      <c r="E19" s="119">
        <v>48</v>
      </c>
      <c r="F19" s="109"/>
      <c r="G19" s="116"/>
      <c r="H19" s="116"/>
      <c r="I19" s="117"/>
      <c r="J19" s="109"/>
      <c r="K19" s="34"/>
    </row>
    <row r="20" spans="1:11" ht="15" customHeight="1">
      <c r="A20" s="113"/>
      <c r="B20" s="114" t="s">
        <v>29</v>
      </c>
      <c r="C20" s="119"/>
      <c r="D20" s="120">
        <v>2</v>
      </c>
      <c r="E20" s="119">
        <v>2</v>
      </c>
      <c r="F20" s="109"/>
      <c r="G20" s="116"/>
      <c r="H20" s="116"/>
      <c r="I20" s="117"/>
      <c r="J20" s="109"/>
      <c r="K20" s="34"/>
    </row>
    <row r="21" spans="1:11" ht="15" customHeight="1">
      <c r="A21" s="113"/>
      <c r="B21" s="118" t="s">
        <v>225</v>
      </c>
      <c r="C21" s="119"/>
      <c r="D21" s="120">
        <v>0.4</v>
      </c>
      <c r="E21" s="119">
        <v>0.4</v>
      </c>
      <c r="F21" s="109"/>
      <c r="G21" s="116"/>
      <c r="H21" s="116"/>
      <c r="I21" s="117"/>
      <c r="J21" s="109"/>
      <c r="K21" s="34"/>
    </row>
    <row r="22" spans="1:11" ht="15" customHeight="1">
      <c r="A22" s="113"/>
      <c r="B22" s="118" t="s">
        <v>31</v>
      </c>
      <c r="C22" s="119"/>
      <c r="D22" s="120">
        <v>3</v>
      </c>
      <c r="E22" s="119">
        <v>3</v>
      </c>
      <c r="F22" s="109"/>
      <c r="G22" s="116"/>
      <c r="H22" s="116"/>
      <c r="I22" s="117"/>
      <c r="J22" s="109"/>
      <c r="K22" s="34"/>
    </row>
    <row r="23" spans="1:11" ht="32.25" customHeight="1">
      <c r="A23" s="113" t="s">
        <v>32</v>
      </c>
      <c r="B23" s="114"/>
      <c r="C23" s="115">
        <v>180</v>
      </c>
      <c r="D23" s="111"/>
      <c r="E23" s="111"/>
      <c r="F23" s="109">
        <v>2.8494000000000002</v>
      </c>
      <c r="G23" s="116">
        <v>2.4102000000000001</v>
      </c>
      <c r="H23" s="116">
        <v>10.35</v>
      </c>
      <c r="I23" s="109">
        <v>74.58</v>
      </c>
      <c r="J23" s="109">
        <v>1.17</v>
      </c>
      <c r="K23" s="34" t="s">
        <v>467</v>
      </c>
    </row>
    <row r="24" spans="1:11" ht="15" customHeight="1">
      <c r="A24" s="113"/>
      <c r="B24" s="114" t="s">
        <v>33</v>
      </c>
      <c r="C24" s="115"/>
      <c r="D24" s="116">
        <v>2.5</v>
      </c>
      <c r="E24" s="116">
        <v>2.5</v>
      </c>
      <c r="F24" s="109"/>
      <c r="G24" s="109"/>
      <c r="H24" s="109"/>
      <c r="I24" s="109"/>
      <c r="J24" s="109"/>
      <c r="K24" s="34"/>
    </row>
    <row r="25" spans="1:11" ht="15" customHeight="1">
      <c r="A25" s="113"/>
      <c r="B25" s="114" t="s">
        <v>29</v>
      </c>
      <c r="C25" s="115"/>
      <c r="D25" s="116">
        <v>6</v>
      </c>
      <c r="E25" s="116">
        <v>6</v>
      </c>
      <c r="F25" s="109"/>
      <c r="G25" s="116"/>
      <c r="H25" s="116"/>
      <c r="I25" s="109"/>
      <c r="J25" s="109"/>
      <c r="K25" s="34"/>
    </row>
    <row r="26" spans="1:11" ht="15" customHeight="1">
      <c r="A26" s="121"/>
      <c r="B26" s="114" t="s">
        <v>27</v>
      </c>
      <c r="C26" s="115"/>
      <c r="D26" s="116">
        <v>90</v>
      </c>
      <c r="E26" s="116">
        <v>90</v>
      </c>
      <c r="F26" s="109"/>
      <c r="G26" s="116"/>
      <c r="H26" s="116"/>
      <c r="I26" s="109"/>
      <c r="J26" s="109"/>
      <c r="K26" s="34"/>
    </row>
    <row r="27" spans="1:11" ht="15" customHeight="1">
      <c r="A27" s="121"/>
      <c r="B27" s="114" t="s">
        <v>28</v>
      </c>
      <c r="C27" s="115"/>
      <c r="D27" s="116">
        <v>108</v>
      </c>
      <c r="E27" s="116">
        <v>108</v>
      </c>
      <c r="F27" s="109"/>
      <c r="G27" s="116"/>
      <c r="H27" s="116"/>
      <c r="I27" s="109"/>
      <c r="J27" s="109"/>
      <c r="K27" s="34"/>
    </row>
    <row r="28" spans="1:11" ht="27" customHeight="1">
      <c r="A28" s="113" t="s">
        <v>34</v>
      </c>
      <c r="B28" s="114"/>
      <c r="C28" s="441" t="s">
        <v>129</v>
      </c>
      <c r="D28" s="442"/>
      <c r="E28" s="443"/>
      <c r="F28" s="419">
        <v>1.915</v>
      </c>
      <c r="G28" s="142">
        <v>4.3549999999999995</v>
      </c>
      <c r="H28" s="141">
        <v>12.920000000000002</v>
      </c>
      <c r="I28" s="142">
        <v>98.500000000000014</v>
      </c>
      <c r="J28" s="413"/>
      <c r="K28" s="409" t="s">
        <v>469</v>
      </c>
    </row>
    <row r="29" spans="1:11" ht="15" customHeight="1">
      <c r="A29" s="113"/>
      <c r="B29" s="114" t="s">
        <v>36</v>
      </c>
      <c r="C29" s="119"/>
      <c r="D29" s="129">
        <v>25</v>
      </c>
      <c r="E29" s="115">
        <v>25</v>
      </c>
      <c r="F29" s="129"/>
      <c r="G29" s="115"/>
      <c r="H29" s="115"/>
      <c r="I29" s="115"/>
      <c r="J29" s="129"/>
      <c r="K29" s="34"/>
    </row>
    <row r="30" spans="1:11" ht="15" customHeight="1" thickBot="1">
      <c r="A30" s="113"/>
      <c r="B30" s="114" t="s">
        <v>31</v>
      </c>
      <c r="C30" s="119"/>
      <c r="D30" s="129">
        <v>5</v>
      </c>
      <c r="E30" s="115">
        <v>5</v>
      </c>
      <c r="F30" s="129" t="s">
        <v>3</v>
      </c>
      <c r="G30" s="164"/>
      <c r="H30" s="115"/>
      <c r="I30" s="115"/>
      <c r="J30" s="129"/>
      <c r="K30" s="34"/>
    </row>
    <row r="31" spans="1:11" ht="15.75" customHeight="1" thickBot="1">
      <c r="A31" s="240" t="s">
        <v>37</v>
      </c>
      <c r="B31" s="123"/>
      <c r="C31" s="241">
        <v>353</v>
      </c>
      <c r="D31" s="303"/>
      <c r="E31" s="301"/>
      <c r="F31" s="221">
        <f>F15+F23+F28</f>
        <v>8.5643999999999991</v>
      </c>
      <c r="G31" s="221">
        <f t="shared" ref="G31:J31" si="0">G15+G23+G28</f>
        <v>10.025199999999998</v>
      </c>
      <c r="H31" s="221">
        <f t="shared" si="0"/>
        <v>45.83</v>
      </c>
      <c r="I31" s="221">
        <f t="shared" si="0"/>
        <v>309.10000000000002</v>
      </c>
      <c r="J31" s="221">
        <f t="shared" si="0"/>
        <v>1.77</v>
      </c>
      <c r="K31" s="44"/>
    </row>
    <row r="32" spans="1:11" ht="15" customHeight="1">
      <c r="A32" s="85"/>
      <c r="B32" s="243" t="s">
        <v>38</v>
      </c>
      <c r="C32" s="119"/>
      <c r="D32" s="120"/>
      <c r="E32" s="119"/>
      <c r="F32" s="109"/>
      <c r="G32" s="89"/>
      <c r="H32" s="117"/>
      <c r="I32" s="89"/>
      <c r="J32" s="117"/>
      <c r="K32" s="3"/>
    </row>
    <row r="33" spans="1:11" ht="24" customHeight="1">
      <c r="A33" s="113" t="s">
        <v>39</v>
      </c>
      <c r="B33" s="114"/>
      <c r="C33" s="115">
        <v>200</v>
      </c>
      <c r="D33" s="132">
        <v>200</v>
      </c>
      <c r="E33" s="115">
        <v>200</v>
      </c>
      <c r="F33" s="117">
        <v>1</v>
      </c>
      <c r="G33" s="116"/>
      <c r="H33" s="117">
        <v>20.2</v>
      </c>
      <c r="I33" s="116">
        <v>84.45</v>
      </c>
      <c r="J33" s="132">
        <v>4</v>
      </c>
      <c r="K33" s="34" t="s">
        <v>201</v>
      </c>
    </row>
    <row r="34" spans="1:11" ht="14.25" customHeight="1" thickBot="1">
      <c r="A34" s="152" t="s">
        <v>159</v>
      </c>
      <c r="B34" s="114"/>
      <c r="C34" s="115"/>
      <c r="D34" s="132"/>
      <c r="E34" s="115"/>
      <c r="F34" s="132"/>
      <c r="G34" s="115"/>
      <c r="H34" s="132"/>
      <c r="I34" s="115"/>
      <c r="J34" s="132"/>
      <c r="K34" s="34"/>
    </row>
    <row r="35" spans="1:11" ht="15.75" customHeight="1" thickBot="1">
      <c r="A35" s="240" t="s">
        <v>37</v>
      </c>
      <c r="B35" s="123"/>
      <c r="C35" s="244">
        <v>200</v>
      </c>
      <c r="D35" s="304"/>
      <c r="E35" s="245"/>
      <c r="F35" s="221">
        <f>F33</f>
        <v>1</v>
      </c>
      <c r="G35" s="221"/>
      <c r="H35" s="323">
        <f>H33</f>
        <v>20.2</v>
      </c>
      <c r="I35" s="221">
        <f>I33</f>
        <v>84.45</v>
      </c>
      <c r="J35" s="369">
        <f>J33</f>
        <v>4</v>
      </c>
      <c r="K35" s="44"/>
    </row>
    <row r="36" spans="1:11" ht="15" customHeight="1">
      <c r="A36" s="85"/>
      <c r="B36" s="243" t="s">
        <v>40</v>
      </c>
      <c r="C36" s="108"/>
      <c r="D36" s="87"/>
      <c r="E36" s="247"/>
      <c r="F36" s="90"/>
      <c r="G36" s="89"/>
      <c r="H36" s="90"/>
      <c r="I36" s="89"/>
      <c r="J36" s="157"/>
      <c r="K36" s="53"/>
    </row>
    <row r="37" spans="1:11" ht="26.25" customHeight="1">
      <c r="A37" s="113" t="s">
        <v>396</v>
      </c>
      <c r="B37" s="118"/>
      <c r="C37" s="115">
        <v>40</v>
      </c>
      <c r="D37" s="117"/>
      <c r="E37" s="116"/>
      <c r="F37" s="117">
        <v>0.43333333333333335</v>
      </c>
      <c r="G37" s="116">
        <v>7.3333333333333334E-2</v>
      </c>
      <c r="H37" s="117">
        <v>3.4466666666666668</v>
      </c>
      <c r="I37" s="116">
        <v>16.16</v>
      </c>
      <c r="J37" s="117">
        <v>2.5</v>
      </c>
      <c r="K37" s="34" t="s">
        <v>397</v>
      </c>
    </row>
    <row r="38" spans="1:11" ht="15" customHeight="1">
      <c r="A38" s="113"/>
      <c r="B38" s="118" t="s">
        <v>79</v>
      </c>
      <c r="C38" s="115"/>
      <c r="D38" s="117">
        <v>37.5</v>
      </c>
      <c r="E38" s="116">
        <v>30</v>
      </c>
      <c r="F38" s="117"/>
      <c r="G38" s="116"/>
      <c r="H38" s="117"/>
      <c r="I38" s="116"/>
      <c r="J38" s="117"/>
      <c r="K38" s="34"/>
    </row>
    <row r="39" spans="1:11" ht="15" customHeight="1">
      <c r="A39" s="113"/>
      <c r="B39" s="118" t="s">
        <v>398</v>
      </c>
      <c r="C39" s="115"/>
      <c r="D39" s="117">
        <v>11.4</v>
      </c>
      <c r="E39" s="116">
        <v>10</v>
      </c>
      <c r="F39" s="117"/>
      <c r="G39" s="116"/>
      <c r="H39" s="117"/>
      <c r="I39" s="116"/>
      <c r="J39" s="117"/>
      <c r="K39" s="34"/>
    </row>
    <row r="40" spans="1:11" ht="15" customHeight="1">
      <c r="A40" s="113"/>
      <c r="B40" s="118" t="s">
        <v>59</v>
      </c>
      <c r="C40" s="115"/>
      <c r="D40" s="117">
        <v>0.4</v>
      </c>
      <c r="E40" s="116">
        <v>0.4</v>
      </c>
      <c r="F40" s="117"/>
      <c r="G40" s="116"/>
      <c r="H40" s="117"/>
      <c r="I40" s="116"/>
      <c r="J40" s="117"/>
      <c r="K40" s="34"/>
    </row>
    <row r="41" spans="1:11" ht="45" customHeight="1">
      <c r="A41" s="113" t="s">
        <v>443</v>
      </c>
      <c r="B41" s="114"/>
      <c r="C41" s="115" t="s">
        <v>132</v>
      </c>
      <c r="D41" s="117"/>
      <c r="E41" s="116"/>
      <c r="F41" s="117">
        <v>3.21</v>
      </c>
      <c r="G41" s="116">
        <v>5.77</v>
      </c>
      <c r="H41" s="117">
        <v>12.88</v>
      </c>
      <c r="I41" s="116">
        <v>123.35</v>
      </c>
      <c r="J41" s="117">
        <v>5.38</v>
      </c>
      <c r="K41" s="34" t="s">
        <v>311</v>
      </c>
    </row>
    <row r="42" spans="1:11" ht="15" customHeight="1">
      <c r="A42" s="113"/>
      <c r="B42" s="114" t="s">
        <v>277</v>
      </c>
      <c r="C42" s="133"/>
      <c r="D42" s="132">
        <v>17.5</v>
      </c>
      <c r="E42" s="115">
        <v>11.4</v>
      </c>
      <c r="F42" s="117"/>
      <c r="G42" s="116"/>
      <c r="H42" s="117"/>
      <c r="I42" s="116"/>
      <c r="J42" s="117"/>
      <c r="K42" s="34"/>
    </row>
    <row r="43" spans="1:11" ht="15" customHeight="1">
      <c r="A43" s="113"/>
      <c r="B43" s="114" t="s">
        <v>280</v>
      </c>
      <c r="C43" s="133"/>
      <c r="D43" s="132">
        <v>11.4</v>
      </c>
      <c r="E43" s="115">
        <v>11.4</v>
      </c>
      <c r="F43" s="117"/>
      <c r="G43" s="116"/>
      <c r="H43" s="117"/>
      <c r="I43" s="116"/>
      <c r="J43" s="117"/>
      <c r="K43" s="34"/>
    </row>
    <row r="44" spans="1:11" ht="15" customHeight="1">
      <c r="A44" s="113"/>
      <c r="B44" s="114" t="s">
        <v>41</v>
      </c>
      <c r="C44" s="133"/>
      <c r="D44" s="132">
        <v>1.19</v>
      </c>
      <c r="E44" s="115">
        <v>1</v>
      </c>
      <c r="F44" s="117"/>
      <c r="G44" s="116"/>
      <c r="H44" s="117"/>
      <c r="I44" s="116"/>
      <c r="J44" s="117"/>
      <c r="K44" s="34"/>
    </row>
    <row r="45" spans="1:11" ht="15" customHeight="1">
      <c r="A45" s="113"/>
      <c r="B45" s="114" t="s">
        <v>42</v>
      </c>
      <c r="C45" s="133"/>
      <c r="D45" s="132">
        <v>0.96</v>
      </c>
      <c r="E45" s="115">
        <v>0.8</v>
      </c>
      <c r="F45" s="117"/>
      <c r="G45" s="116"/>
      <c r="H45" s="117"/>
      <c r="I45" s="116"/>
      <c r="J45" s="117"/>
      <c r="K45" s="34"/>
    </row>
    <row r="46" spans="1:11" ht="15" customHeight="1">
      <c r="A46" s="113"/>
      <c r="B46" s="114" t="s">
        <v>43</v>
      </c>
      <c r="C46" s="133"/>
      <c r="D46" s="132">
        <v>1</v>
      </c>
      <c r="E46" s="115">
        <v>1</v>
      </c>
      <c r="F46" s="117"/>
      <c r="G46" s="116"/>
      <c r="H46" s="117"/>
      <c r="I46" s="116"/>
      <c r="J46" s="117"/>
      <c r="K46" s="34"/>
    </row>
    <row r="47" spans="1:11" ht="15" customHeight="1">
      <c r="A47" s="113"/>
      <c r="B47" s="118" t="s">
        <v>225</v>
      </c>
      <c r="C47" s="133"/>
      <c r="D47" s="132">
        <v>0.1</v>
      </c>
      <c r="E47" s="115">
        <v>0.1</v>
      </c>
      <c r="F47" s="117"/>
      <c r="G47" s="116"/>
      <c r="H47" s="117"/>
      <c r="I47" s="116"/>
      <c r="J47" s="117"/>
      <c r="K47" s="34"/>
    </row>
    <row r="48" spans="1:11" ht="15" customHeight="1">
      <c r="A48" s="113"/>
      <c r="B48" s="114" t="s">
        <v>182</v>
      </c>
      <c r="C48" s="133"/>
      <c r="D48" s="248"/>
      <c r="E48" s="115">
        <v>10</v>
      </c>
      <c r="F48" s="117"/>
      <c r="G48" s="116"/>
      <c r="H48" s="117"/>
      <c r="I48" s="116"/>
      <c r="J48" s="117"/>
      <c r="K48" s="34"/>
    </row>
    <row r="49" spans="1:11" ht="15" customHeight="1">
      <c r="A49" s="113"/>
      <c r="B49" s="114" t="s">
        <v>45</v>
      </c>
      <c r="C49" s="115"/>
      <c r="D49" s="117">
        <v>59.9</v>
      </c>
      <c r="E49" s="116">
        <v>45</v>
      </c>
      <c r="F49" s="117"/>
      <c r="G49" s="116"/>
      <c r="H49" s="117"/>
      <c r="I49" s="116"/>
      <c r="J49" s="117"/>
      <c r="K49" s="34"/>
    </row>
    <row r="50" spans="1:11" ht="15" customHeight="1">
      <c r="A50" s="113"/>
      <c r="B50" s="114" t="s">
        <v>46</v>
      </c>
      <c r="C50" s="115"/>
      <c r="D50" s="117">
        <v>7.5</v>
      </c>
      <c r="E50" s="116">
        <v>6</v>
      </c>
      <c r="F50" s="117"/>
      <c r="G50" s="116"/>
      <c r="H50" s="117"/>
      <c r="I50" s="116"/>
      <c r="J50" s="117"/>
      <c r="K50" s="34"/>
    </row>
    <row r="51" spans="1:11" ht="15" customHeight="1">
      <c r="A51" s="113"/>
      <c r="B51" s="114" t="s">
        <v>41</v>
      </c>
      <c r="C51" s="115"/>
      <c r="D51" s="117">
        <v>7.14</v>
      </c>
      <c r="E51" s="116">
        <v>6</v>
      </c>
      <c r="F51" s="117"/>
      <c r="G51" s="116"/>
      <c r="H51" s="117"/>
      <c r="I51" s="116"/>
      <c r="J51" s="117"/>
      <c r="K51" s="34"/>
    </row>
    <row r="52" spans="1:11" ht="15" customHeight="1">
      <c r="A52" s="113"/>
      <c r="B52" s="114" t="s">
        <v>444</v>
      </c>
      <c r="C52" s="115"/>
      <c r="D52" s="117">
        <v>6</v>
      </c>
      <c r="E52" s="116">
        <v>6</v>
      </c>
      <c r="F52" s="117"/>
      <c r="G52" s="116"/>
      <c r="H52" s="117"/>
      <c r="I52" s="116"/>
      <c r="J52" s="117"/>
      <c r="K52" s="34"/>
    </row>
    <row r="53" spans="1:11" ht="15" customHeight="1">
      <c r="A53" s="113"/>
      <c r="B53" s="114" t="s">
        <v>47</v>
      </c>
      <c r="C53" s="115"/>
      <c r="D53" s="117">
        <v>3</v>
      </c>
      <c r="E53" s="116">
        <v>3</v>
      </c>
      <c r="F53" s="117"/>
      <c r="G53" s="116"/>
      <c r="H53" s="117"/>
      <c r="I53" s="116"/>
      <c r="J53" s="117"/>
      <c r="K53" s="34"/>
    </row>
    <row r="54" spans="1:11" ht="15" customHeight="1">
      <c r="A54" s="113"/>
      <c r="B54" s="118" t="s">
        <v>225</v>
      </c>
      <c r="C54" s="115"/>
      <c r="D54" s="117">
        <v>1</v>
      </c>
      <c r="E54" s="116">
        <v>1</v>
      </c>
      <c r="F54" s="117"/>
      <c r="G54" s="116"/>
      <c r="H54" s="117"/>
      <c r="I54" s="116"/>
      <c r="J54" s="165"/>
      <c r="K54" s="34"/>
    </row>
    <row r="55" spans="1:11" ht="15" customHeight="1">
      <c r="A55" s="113"/>
      <c r="B55" s="114" t="s">
        <v>28</v>
      </c>
      <c r="C55" s="115"/>
      <c r="D55" s="117">
        <v>114</v>
      </c>
      <c r="E55" s="116">
        <v>114</v>
      </c>
      <c r="F55" s="117"/>
      <c r="G55" s="116"/>
      <c r="H55" s="117"/>
      <c r="I55" s="116"/>
      <c r="J55" s="165"/>
      <c r="K55" s="34"/>
    </row>
    <row r="56" spans="1:11" ht="28.5" customHeight="1">
      <c r="A56" s="113" t="s">
        <v>188</v>
      </c>
      <c r="B56" s="114"/>
      <c r="C56" s="115">
        <v>50</v>
      </c>
      <c r="D56" s="117"/>
      <c r="E56" s="116"/>
      <c r="F56" s="117">
        <v>5.74</v>
      </c>
      <c r="G56" s="116">
        <v>6.21</v>
      </c>
      <c r="H56" s="117">
        <v>6.54</v>
      </c>
      <c r="I56" s="116">
        <v>111.71</v>
      </c>
      <c r="J56" s="117"/>
      <c r="K56" s="34" t="s">
        <v>216</v>
      </c>
    </row>
    <row r="57" spans="1:11" ht="23.25" customHeight="1">
      <c r="A57" s="113"/>
      <c r="B57" s="138" t="s">
        <v>327</v>
      </c>
      <c r="C57" s="273"/>
      <c r="D57" s="305">
        <v>36.57</v>
      </c>
      <c r="E57" s="273">
        <v>35</v>
      </c>
      <c r="F57" s="117"/>
      <c r="G57" s="116"/>
      <c r="H57" s="117"/>
      <c r="I57" s="116"/>
      <c r="J57" s="117"/>
      <c r="K57" s="34"/>
    </row>
    <row r="58" spans="1:11" ht="23.25" customHeight="1">
      <c r="A58" s="113"/>
      <c r="B58" s="138" t="s">
        <v>232</v>
      </c>
      <c r="C58" s="273"/>
      <c r="D58" s="305">
        <v>35</v>
      </c>
      <c r="E58" s="273">
        <v>35</v>
      </c>
      <c r="F58" s="117"/>
      <c r="G58" s="116"/>
      <c r="H58" s="117"/>
      <c r="I58" s="116"/>
      <c r="J58" s="117"/>
      <c r="K58" s="34"/>
    </row>
    <row r="59" spans="1:11" ht="23.25" customHeight="1">
      <c r="A59" s="113"/>
      <c r="B59" s="138" t="s">
        <v>107</v>
      </c>
      <c r="C59" s="273"/>
      <c r="D59" s="305">
        <v>10.4</v>
      </c>
      <c r="E59" s="273">
        <v>8.75</v>
      </c>
      <c r="F59" s="117"/>
      <c r="G59" s="116"/>
      <c r="H59" s="117"/>
      <c r="I59" s="116"/>
      <c r="J59" s="117"/>
      <c r="K59" s="8"/>
    </row>
    <row r="60" spans="1:11" ht="15" customHeight="1">
      <c r="A60" s="113"/>
      <c r="B60" s="138" t="s">
        <v>203</v>
      </c>
      <c r="C60" s="273"/>
      <c r="D60" s="305">
        <v>8.1300000000000008</v>
      </c>
      <c r="E60" s="273">
        <v>8.1300000000000008</v>
      </c>
      <c r="F60" s="117"/>
      <c r="G60" s="116"/>
      <c r="H60" s="165"/>
      <c r="I60" s="111"/>
      <c r="J60" s="165"/>
      <c r="K60" s="4"/>
    </row>
    <row r="61" spans="1:11" ht="15" customHeight="1">
      <c r="A61" s="113"/>
      <c r="B61" s="138" t="s">
        <v>28</v>
      </c>
      <c r="C61" s="273"/>
      <c r="D61" s="305">
        <v>5.2</v>
      </c>
      <c r="E61" s="273">
        <v>5.2</v>
      </c>
      <c r="F61" s="117"/>
      <c r="G61" s="116"/>
      <c r="H61" s="117"/>
      <c r="I61" s="116"/>
      <c r="J61" s="117"/>
      <c r="K61" s="8"/>
    </row>
    <row r="62" spans="1:11" ht="15" customHeight="1">
      <c r="A62" s="113"/>
      <c r="B62" s="138" t="s">
        <v>87</v>
      </c>
      <c r="C62" s="273"/>
      <c r="D62" s="305">
        <v>2.8</v>
      </c>
      <c r="E62" s="273">
        <v>2.8</v>
      </c>
      <c r="F62" s="117"/>
      <c r="G62" s="116"/>
      <c r="H62" s="117"/>
      <c r="I62" s="116"/>
      <c r="J62" s="117"/>
      <c r="K62" s="8"/>
    </row>
    <row r="63" spans="1:11" ht="15" customHeight="1">
      <c r="A63" s="152"/>
      <c r="B63" s="118" t="s">
        <v>225</v>
      </c>
      <c r="C63" s="273"/>
      <c r="D63" s="305">
        <v>0.4</v>
      </c>
      <c r="E63" s="273">
        <v>0.4</v>
      </c>
      <c r="F63" s="117"/>
      <c r="G63" s="116"/>
      <c r="H63" s="117"/>
      <c r="I63" s="116"/>
      <c r="J63" s="117"/>
      <c r="K63" s="8"/>
    </row>
    <row r="64" spans="1:11" ht="15" customHeight="1">
      <c r="A64" s="152"/>
      <c r="B64" s="138" t="s">
        <v>50</v>
      </c>
      <c r="C64" s="273"/>
      <c r="D64" s="305"/>
      <c r="E64" s="273">
        <v>61.9</v>
      </c>
      <c r="F64" s="117"/>
      <c r="G64" s="116"/>
      <c r="H64" s="117"/>
      <c r="I64" s="116"/>
      <c r="J64" s="117"/>
      <c r="K64" s="8"/>
    </row>
    <row r="65" spans="1:11" ht="15" customHeight="1">
      <c r="A65" s="113"/>
      <c r="B65" s="114" t="s">
        <v>47</v>
      </c>
      <c r="C65" s="115"/>
      <c r="D65" s="109">
        <v>0.6</v>
      </c>
      <c r="E65" s="116">
        <v>0.6</v>
      </c>
      <c r="F65" s="117"/>
      <c r="G65" s="116"/>
      <c r="H65" s="165"/>
      <c r="I65" s="116"/>
      <c r="J65" s="117"/>
      <c r="K65" s="8"/>
    </row>
    <row r="66" spans="1:11" ht="23.25" customHeight="1">
      <c r="A66" s="113" t="s">
        <v>57</v>
      </c>
      <c r="B66" s="114"/>
      <c r="C66" s="115">
        <v>120</v>
      </c>
      <c r="D66" s="129"/>
      <c r="E66" s="115"/>
      <c r="F66" s="117">
        <v>2.0625810324129699</v>
      </c>
      <c r="G66" s="116">
        <v>3.8427370948379349</v>
      </c>
      <c r="H66" s="117">
        <v>16.357743097238895</v>
      </c>
      <c r="I66" s="116">
        <v>109.84393757503001</v>
      </c>
      <c r="J66" s="132">
        <v>14.53</v>
      </c>
      <c r="K66" s="34" t="s">
        <v>172</v>
      </c>
    </row>
    <row r="67" spans="1:11" ht="15" customHeight="1">
      <c r="A67" s="113"/>
      <c r="B67" s="114" t="s">
        <v>45</v>
      </c>
      <c r="C67" s="115"/>
      <c r="D67" s="129">
        <v>136.80000000000001</v>
      </c>
      <c r="E67" s="115">
        <v>102.6</v>
      </c>
      <c r="F67" s="132"/>
      <c r="G67" s="115"/>
      <c r="H67" s="132"/>
      <c r="I67" s="115"/>
      <c r="J67" s="132"/>
      <c r="K67" s="34"/>
    </row>
    <row r="68" spans="1:11" ht="15" customHeight="1">
      <c r="A68" s="113"/>
      <c r="B68" s="114" t="s">
        <v>27</v>
      </c>
      <c r="C68" s="115"/>
      <c r="D68" s="129">
        <v>18.96</v>
      </c>
      <c r="E68" s="115">
        <v>18</v>
      </c>
      <c r="F68" s="132"/>
      <c r="G68" s="115"/>
      <c r="H68" s="132"/>
      <c r="I68" s="115"/>
      <c r="J68" s="132"/>
      <c r="K68" s="34"/>
    </row>
    <row r="69" spans="1:11" ht="15" customHeight="1">
      <c r="A69" s="113"/>
      <c r="B69" s="114" t="s">
        <v>31</v>
      </c>
      <c r="C69" s="115"/>
      <c r="D69" s="129">
        <v>4.2</v>
      </c>
      <c r="E69" s="115">
        <v>4.2</v>
      </c>
      <c r="F69" s="132"/>
      <c r="G69" s="115"/>
      <c r="H69" s="132"/>
      <c r="I69" s="115"/>
      <c r="J69" s="132"/>
      <c r="K69" s="34"/>
    </row>
    <row r="70" spans="1:11" ht="15" customHeight="1">
      <c r="A70" s="113"/>
      <c r="B70" s="114" t="s">
        <v>225</v>
      </c>
      <c r="C70" s="133"/>
      <c r="D70" s="129">
        <v>0.45</v>
      </c>
      <c r="E70" s="115">
        <v>0.45</v>
      </c>
      <c r="F70" s="132"/>
      <c r="G70" s="115"/>
      <c r="H70" s="132"/>
      <c r="I70" s="115"/>
      <c r="J70" s="132"/>
      <c r="K70" s="34"/>
    </row>
    <row r="71" spans="1:11" ht="28.5" customHeight="1">
      <c r="A71" s="202" t="s">
        <v>385</v>
      </c>
      <c r="B71" s="114"/>
      <c r="C71" s="115">
        <v>150</v>
      </c>
      <c r="D71" s="117"/>
      <c r="E71" s="109"/>
      <c r="F71" s="109">
        <v>0.5</v>
      </c>
      <c r="G71" s="116">
        <v>7.0000000000000007E-2</v>
      </c>
      <c r="H71" s="117">
        <v>17.34</v>
      </c>
      <c r="I71" s="259">
        <v>56.82</v>
      </c>
      <c r="J71" s="132">
        <v>0.54</v>
      </c>
      <c r="K71" s="408" t="s">
        <v>386</v>
      </c>
    </row>
    <row r="72" spans="1:11" ht="15" customHeight="1">
      <c r="A72" s="197"/>
      <c r="B72" s="114" t="s">
        <v>387</v>
      </c>
      <c r="C72" s="115"/>
      <c r="D72" s="117">
        <v>12.75</v>
      </c>
      <c r="E72" s="109">
        <v>12.5</v>
      </c>
      <c r="F72" s="129"/>
      <c r="G72" s="115"/>
      <c r="H72" s="115"/>
      <c r="I72" s="115"/>
      <c r="J72" s="115"/>
      <c r="K72" s="321"/>
    </row>
    <row r="73" spans="1:11" ht="15" customHeight="1">
      <c r="A73" s="197"/>
      <c r="B73" s="167" t="s">
        <v>29</v>
      </c>
      <c r="C73" s="115"/>
      <c r="D73" s="117">
        <v>5</v>
      </c>
      <c r="E73" s="109">
        <v>5</v>
      </c>
      <c r="F73" s="129"/>
      <c r="G73" s="115"/>
      <c r="H73" s="132"/>
      <c r="I73" s="259"/>
      <c r="J73" s="132"/>
      <c r="K73" s="321"/>
    </row>
    <row r="74" spans="1:11" ht="15" customHeight="1">
      <c r="A74" s="197"/>
      <c r="B74" s="114" t="s">
        <v>64</v>
      </c>
      <c r="C74" s="115"/>
      <c r="D74" s="117">
        <v>152</v>
      </c>
      <c r="E74" s="109">
        <v>152</v>
      </c>
      <c r="F74" s="129"/>
      <c r="G74" s="115"/>
      <c r="H74" s="132"/>
      <c r="I74" s="259"/>
      <c r="J74" s="132"/>
      <c r="K74" s="321"/>
    </row>
    <row r="75" spans="1:11" ht="15" customHeight="1">
      <c r="A75" s="113" t="s">
        <v>203</v>
      </c>
      <c r="B75" s="114"/>
      <c r="C75" s="115">
        <v>20</v>
      </c>
      <c r="D75" s="179">
        <v>20</v>
      </c>
      <c r="E75" s="139">
        <v>20</v>
      </c>
      <c r="F75" s="141">
        <v>1.52</v>
      </c>
      <c r="G75" s="142">
        <v>0.16</v>
      </c>
      <c r="H75" s="141">
        <v>9.84</v>
      </c>
      <c r="I75" s="142">
        <v>47</v>
      </c>
      <c r="J75" s="143">
        <v>0</v>
      </c>
      <c r="K75" s="34" t="s">
        <v>212</v>
      </c>
    </row>
    <row r="76" spans="1:11" ht="37.5" customHeight="1" thickBot="1">
      <c r="A76" s="113" t="s">
        <v>265</v>
      </c>
      <c r="B76" s="114"/>
      <c r="C76" s="115">
        <v>30</v>
      </c>
      <c r="D76" s="129">
        <v>30</v>
      </c>
      <c r="E76" s="115">
        <v>30</v>
      </c>
      <c r="F76" s="117">
        <v>1.9819819819819819</v>
      </c>
      <c r="G76" s="145">
        <v>0.36036036036036034</v>
      </c>
      <c r="H76" s="117">
        <v>11.891891891891891</v>
      </c>
      <c r="I76" s="145">
        <v>59.45945945945946</v>
      </c>
      <c r="J76" s="132"/>
      <c r="K76" s="45" t="s">
        <v>211</v>
      </c>
    </row>
    <row r="77" spans="1:11" ht="15.75" customHeight="1" thickBot="1">
      <c r="A77" s="240" t="s">
        <v>37</v>
      </c>
      <c r="B77" s="123"/>
      <c r="C77" s="221">
        <v>570</v>
      </c>
      <c r="D77" s="242"/>
      <c r="E77" s="238"/>
      <c r="F77" s="220">
        <f>F37+F41+F56+F66+F71+F76+F75</f>
        <v>15.447896347728284</v>
      </c>
      <c r="G77" s="221">
        <f t="shared" ref="G77:J77" si="1">G37+G41+G56+G66+G71+G76+G75</f>
        <v>16.486430788531628</v>
      </c>
      <c r="H77" s="220">
        <f t="shared" si="1"/>
        <v>78.29630165579745</v>
      </c>
      <c r="I77" s="221">
        <f t="shared" si="1"/>
        <v>524.3433970344895</v>
      </c>
      <c r="J77" s="220">
        <f t="shared" si="1"/>
        <v>22.95</v>
      </c>
      <c r="K77" s="44"/>
    </row>
    <row r="78" spans="1:11" ht="23.25" customHeight="1">
      <c r="A78" s="113"/>
      <c r="B78" s="150" t="s">
        <v>381</v>
      </c>
      <c r="C78" s="115"/>
      <c r="D78" s="132"/>
      <c r="E78" s="115"/>
      <c r="F78" s="132"/>
      <c r="G78" s="108"/>
      <c r="H78" s="132"/>
      <c r="I78" s="108"/>
      <c r="J78" s="132"/>
      <c r="K78" s="34"/>
    </row>
    <row r="79" spans="1:11" ht="24" customHeight="1">
      <c r="A79" s="113" t="s">
        <v>164</v>
      </c>
      <c r="B79" s="114"/>
      <c r="C79" s="115" t="s">
        <v>464</v>
      </c>
      <c r="D79" s="132"/>
      <c r="E79" s="115"/>
      <c r="F79" s="117">
        <v>4.3499999999999996</v>
      </c>
      <c r="G79" s="116">
        <v>3.75</v>
      </c>
      <c r="H79" s="117">
        <v>7.98</v>
      </c>
      <c r="I79" s="116">
        <v>82.98</v>
      </c>
      <c r="J79" s="132">
        <v>1.05</v>
      </c>
      <c r="K79" s="34" t="s">
        <v>147</v>
      </c>
    </row>
    <row r="80" spans="1:11" ht="27.75" customHeight="1">
      <c r="A80" s="152" t="s">
        <v>436</v>
      </c>
      <c r="B80" s="114" t="s">
        <v>173</v>
      </c>
      <c r="C80" s="115"/>
      <c r="D80" s="132">
        <v>155</v>
      </c>
      <c r="E80" s="115">
        <v>150</v>
      </c>
      <c r="F80" s="132"/>
      <c r="G80" s="115"/>
      <c r="H80" s="132"/>
      <c r="I80" s="115"/>
      <c r="J80" s="132"/>
      <c r="K80" s="34"/>
    </row>
    <row r="81" spans="1:11" ht="17.25" customHeight="1">
      <c r="A81" s="152"/>
      <c r="B81" s="114" t="s">
        <v>59</v>
      </c>
      <c r="C81" s="115"/>
      <c r="D81" s="132">
        <v>2</v>
      </c>
      <c r="E81" s="115">
        <v>2</v>
      </c>
      <c r="F81" s="132"/>
      <c r="G81" s="115"/>
      <c r="H81" s="132"/>
      <c r="I81" s="115"/>
      <c r="J81" s="132"/>
      <c r="K81" s="34"/>
    </row>
    <row r="82" spans="1:11" ht="28.5" customHeight="1">
      <c r="A82" s="307" t="s">
        <v>258</v>
      </c>
      <c r="B82" s="308"/>
      <c r="C82" s="273" t="s">
        <v>253</v>
      </c>
      <c r="D82" s="309"/>
      <c r="E82" s="310"/>
      <c r="F82" s="309">
        <v>4.5152173913043496</v>
      </c>
      <c r="G82" s="310">
        <v>4.9695652173912999</v>
      </c>
      <c r="H82" s="309">
        <v>21.93391304347827</v>
      </c>
      <c r="I82" s="310">
        <v>140.08695652173901</v>
      </c>
      <c r="J82" s="309">
        <v>0.61</v>
      </c>
      <c r="K82" s="54" t="s">
        <v>254</v>
      </c>
    </row>
    <row r="83" spans="1:11" ht="18.75" customHeight="1">
      <c r="A83" s="307"/>
      <c r="B83" s="308" t="s">
        <v>71</v>
      </c>
      <c r="C83" s="273"/>
      <c r="D83" s="309">
        <v>103.2</v>
      </c>
      <c r="E83" s="310">
        <v>101.2</v>
      </c>
      <c r="F83" s="309"/>
      <c r="G83" s="310"/>
      <c r="H83" s="309"/>
      <c r="I83" s="310"/>
      <c r="J83" s="309"/>
      <c r="K83" s="54"/>
    </row>
    <row r="84" spans="1:11" ht="17.25" customHeight="1">
      <c r="A84" s="307"/>
      <c r="B84" s="311" t="s">
        <v>72</v>
      </c>
      <c r="C84" s="273"/>
      <c r="D84" s="309">
        <v>6.6</v>
      </c>
      <c r="E84" s="310">
        <v>6.6</v>
      </c>
      <c r="F84" s="309"/>
      <c r="G84" s="310"/>
      <c r="H84" s="309"/>
      <c r="I84" s="310"/>
      <c r="J84" s="309"/>
      <c r="K84" s="54"/>
    </row>
    <row r="85" spans="1:11" ht="18" customHeight="1">
      <c r="A85" s="307"/>
      <c r="B85" s="308" t="s">
        <v>42</v>
      </c>
      <c r="C85" s="273"/>
      <c r="D85" s="309">
        <v>5.28</v>
      </c>
      <c r="E85" s="310">
        <v>4.4000000000000004</v>
      </c>
      <c r="F85" s="309"/>
      <c r="G85" s="310"/>
      <c r="H85" s="309"/>
      <c r="I85" s="310"/>
      <c r="J85" s="309"/>
      <c r="K85" s="54"/>
    </row>
    <row r="86" spans="1:11" ht="24" customHeight="1">
      <c r="A86" s="307"/>
      <c r="B86" s="308" t="s">
        <v>29</v>
      </c>
      <c r="C86" s="273"/>
      <c r="D86" s="309">
        <v>8.8000000000000007</v>
      </c>
      <c r="E86" s="310">
        <v>8.8000000000000007</v>
      </c>
      <c r="F86" s="309"/>
      <c r="G86" s="310"/>
      <c r="H86" s="309"/>
      <c r="I86" s="310"/>
      <c r="J86" s="309"/>
      <c r="K86" s="54"/>
    </row>
    <row r="87" spans="1:11" ht="15.75" customHeight="1">
      <c r="A87" s="307"/>
      <c r="B87" s="308" t="s">
        <v>69</v>
      </c>
      <c r="C87" s="273"/>
      <c r="D87" s="309">
        <v>4.4000000000000004</v>
      </c>
      <c r="E87" s="310">
        <v>4.4000000000000004</v>
      </c>
      <c r="F87" s="309"/>
      <c r="G87" s="310"/>
      <c r="H87" s="309"/>
      <c r="I87" s="310"/>
      <c r="J87" s="309"/>
      <c r="K87" s="54"/>
    </row>
    <row r="88" spans="1:11" ht="15.75" customHeight="1">
      <c r="A88" s="307"/>
      <c r="B88" s="308" t="s">
        <v>31</v>
      </c>
      <c r="C88" s="273"/>
      <c r="D88" s="309">
        <v>4.4000000000000004</v>
      </c>
      <c r="E88" s="310">
        <v>4.4000000000000004</v>
      </c>
      <c r="F88" s="309"/>
      <c r="G88" s="310"/>
      <c r="H88" s="309"/>
      <c r="I88" s="310"/>
      <c r="J88" s="309"/>
      <c r="K88" s="54"/>
    </row>
    <row r="89" spans="1:11" ht="18" customHeight="1">
      <c r="A89" s="307"/>
      <c r="B89" s="308" t="s">
        <v>49</v>
      </c>
      <c r="C89" s="273"/>
      <c r="D89" s="309">
        <v>4.4000000000000004</v>
      </c>
      <c r="E89" s="310">
        <v>4.4000000000000004</v>
      </c>
      <c r="F89" s="309"/>
      <c r="G89" s="310"/>
      <c r="H89" s="309"/>
      <c r="I89" s="310"/>
      <c r="J89" s="309"/>
      <c r="K89" s="54"/>
    </row>
    <row r="90" spans="1:11" ht="18" customHeight="1">
      <c r="A90" s="307"/>
      <c r="B90" s="308" t="s">
        <v>225</v>
      </c>
      <c r="C90" s="273"/>
      <c r="D90" s="309">
        <v>0.55000000000000004</v>
      </c>
      <c r="E90" s="310">
        <v>0.55000000000000004</v>
      </c>
      <c r="F90" s="309"/>
      <c r="G90" s="310"/>
      <c r="H90" s="309"/>
      <c r="I90" s="310"/>
      <c r="J90" s="309"/>
      <c r="K90" s="54"/>
    </row>
    <row r="91" spans="1:11" ht="15" customHeight="1" thickBot="1">
      <c r="A91" s="307"/>
      <c r="B91" s="308" t="s">
        <v>257</v>
      </c>
      <c r="C91" s="273"/>
      <c r="D91" s="309">
        <v>20</v>
      </c>
      <c r="E91" s="310">
        <v>20</v>
      </c>
      <c r="F91" s="309"/>
      <c r="G91" s="312"/>
      <c r="H91" s="309"/>
      <c r="I91" s="312"/>
      <c r="J91" s="309"/>
      <c r="K91" s="54"/>
    </row>
    <row r="92" spans="1:11" s="459" customFormat="1" ht="23.25" customHeight="1">
      <c r="A92" s="151" t="s">
        <v>130</v>
      </c>
      <c r="B92" s="114"/>
      <c r="C92" s="115" t="s">
        <v>175</v>
      </c>
      <c r="D92" s="132"/>
      <c r="E92" s="115"/>
      <c r="F92" s="117">
        <v>6.3063063063063057E-2</v>
      </c>
      <c r="G92" s="116">
        <v>1.8018018018018018E-2</v>
      </c>
      <c r="H92" s="117">
        <v>5.01</v>
      </c>
      <c r="I92" s="116">
        <v>19.95</v>
      </c>
      <c r="J92" s="117">
        <v>0.03</v>
      </c>
      <c r="K92" s="321" t="s">
        <v>206</v>
      </c>
    </row>
    <row r="93" spans="1:11" s="459" customFormat="1" ht="15" customHeight="1">
      <c r="A93" s="151"/>
      <c r="B93" s="114" t="s">
        <v>264</v>
      </c>
      <c r="C93" s="115"/>
      <c r="D93" s="132">
        <v>0.4</v>
      </c>
      <c r="E93" s="115">
        <v>0.4</v>
      </c>
      <c r="F93" s="132"/>
      <c r="G93" s="115"/>
      <c r="H93" s="132"/>
      <c r="I93" s="115"/>
      <c r="J93" s="132"/>
      <c r="K93" s="321"/>
    </row>
    <row r="94" spans="1:11" s="459" customFormat="1" ht="15" customHeight="1">
      <c r="A94" s="151"/>
      <c r="B94" s="114" t="s">
        <v>29</v>
      </c>
      <c r="C94" s="115"/>
      <c r="D94" s="132">
        <v>5</v>
      </c>
      <c r="E94" s="115">
        <v>5</v>
      </c>
      <c r="F94" s="132"/>
      <c r="G94" s="115"/>
      <c r="H94" s="132"/>
      <c r="I94" s="115"/>
      <c r="J94" s="132"/>
      <c r="K94" s="321"/>
    </row>
    <row r="95" spans="1:11" s="459" customFormat="1" ht="15" customHeight="1" thickBot="1">
      <c r="A95" s="151"/>
      <c r="B95" s="114" t="s">
        <v>28</v>
      </c>
      <c r="C95" s="115"/>
      <c r="D95" s="129">
        <v>150</v>
      </c>
      <c r="E95" s="115">
        <v>150</v>
      </c>
      <c r="F95" s="132"/>
      <c r="G95" s="115"/>
      <c r="H95" s="132"/>
      <c r="I95" s="115"/>
      <c r="J95" s="132"/>
      <c r="K95" s="321"/>
    </row>
    <row r="96" spans="1:11" ht="15.75" customHeight="1" thickBot="1">
      <c r="A96" s="313" t="s">
        <v>37</v>
      </c>
      <c r="B96" s="210"/>
      <c r="C96" s="460">
        <v>437</v>
      </c>
      <c r="D96" s="219"/>
      <c r="E96" s="212"/>
      <c r="F96" s="314">
        <f>F79+F82+F92</f>
        <v>8.9282804543674121</v>
      </c>
      <c r="G96" s="314">
        <f t="shared" ref="G96:J96" si="2">G79+G82+G92</f>
        <v>8.7375832354093177</v>
      </c>
      <c r="H96" s="314">
        <f t="shared" si="2"/>
        <v>34.923913043478272</v>
      </c>
      <c r="I96" s="314">
        <f t="shared" si="2"/>
        <v>243.01695652173902</v>
      </c>
      <c r="J96" s="314">
        <f t="shared" si="2"/>
        <v>1.6900000000000002</v>
      </c>
      <c r="K96" s="44"/>
    </row>
    <row r="97" spans="1:11" ht="15.75" customHeight="1" thickBot="1">
      <c r="A97" s="240" t="s">
        <v>60</v>
      </c>
      <c r="B97" s="250"/>
      <c r="C97" s="315">
        <f>C31+C35+C77+C96</f>
        <v>1560</v>
      </c>
      <c r="D97" s="315"/>
      <c r="E97" s="315"/>
      <c r="F97" s="316">
        <f>F31+F35+F77+F96</f>
        <v>33.940576802095691</v>
      </c>
      <c r="G97" s="316">
        <f>G31+G35+G77+G96</f>
        <v>35.249214023940944</v>
      </c>
      <c r="H97" s="316">
        <f>H31+H35+H77+H96</f>
        <v>179.25021469927574</v>
      </c>
      <c r="I97" s="316">
        <f>I31+I35+I77+I96</f>
        <v>1160.9103535562285</v>
      </c>
      <c r="J97" s="316">
        <f>J31+J35+J77+J96</f>
        <v>30.41</v>
      </c>
      <c r="K97" s="44"/>
    </row>
    <row r="98" spans="1:11" ht="15" customHeight="1">
      <c r="A98" s="152"/>
      <c r="B98" s="114"/>
      <c r="C98" s="317"/>
      <c r="D98" s="318"/>
      <c r="E98" s="248"/>
      <c r="F98" s="117"/>
      <c r="G98" s="117"/>
      <c r="H98" s="117"/>
      <c r="I98" s="117"/>
      <c r="J98" s="165"/>
      <c r="K98" s="2"/>
    </row>
    <row r="99" spans="1:11" ht="15.75" customHeight="1" thickBot="1">
      <c r="A99" s="298" t="s">
        <v>61</v>
      </c>
      <c r="B99" s="299"/>
      <c r="C99" s="276"/>
      <c r="D99" s="299"/>
      <c r="E99" s="258"/>
      <c r="K99" s="26"/>
    </row>
    <row r="100" spans="1:11" ht="22.5" customHeight="1">
      <c r="A100" s="85" t="s">
        <v>5</v>
      </c>
      <c r="B100" s="86"/>
      <c r="C100" s="234" t="s">
        <v>6</v>
      </c>
      <c r="D100" s="319" t="s">
        <v>7</v>
      </c>
      <c r="E100" s="319" t="s">
        <v>7</v>
      </c>
      <c r="F100" s="482" t="s">
        <v>8</v>
      </c>
      <c r="G100" s="483"/>
      <c r="H100" s="484"/>
      <c r="I100" s="235" t="s">
        <v>9</v>
      </c>
      <c r="J100" s="236" t="s">
        <v>10</v>
      </c>
      <c r="K100" s="19" t="s">
        <v>62</v>
      </c>
    </row>
    <row r="101" spans="1:11" ht="15.75" customHeight="1" thickBot="1">
      <c r="A101" s="113" t="s">
        <v>12</v>
      </c>
      <c r="B101" s="114"/>
      <c r="C101" s="119" t="s">
        <v>13</v>
      </c>
      <c r="D101" s="320" t="s">
        <v>14</v>
      </c>
      <c r="E101" s="320" t="s">
        <v>14</v>
      </c>
      <c r="F101" s="147"/>
      <c r="G101" s="148"/>
      <c r="H101" s="148"/>
      <c r="I101" s="111" t="s">
        <v>128</v>
      </c>
      <c r="J101" s="165"/>
      <c r="K101" s="11" t="s">
        <v>63</v>
      </c>
    </row>
    <row r="102" spans="1:11" ht="15.75" customHeight="1" thickBot="1">
      <c r="A102" s="102"/>
      <c r="B102" s="103"/>
      <c r="C102" s="237"/>
      <c r="D102" s="301" t="s">
        <v>16</v>
      </c>
      <c r="E102" s="301" t="s">
        <v>17</v>
      </c>
      <c r="F102" s="105" t="s">
        <v>18</v>
      </c>
      <c r="G102" s="106" t="s">
        <v>19</v>
      </c>
      <c r="H102" s="105" t="s">
        <v>20</v>
      </c>
      <c r="I102" s="105" t="s">
        <v>21</v>
      </c>
      <c r="J102" s="106" t="s">
        <v>22</v>
      </c>
      <c r="K102" s="27"/>
    </row>
    <row r="103" spans="1:11" ht="15" customHeight="1">
      <c r="A103" s="85"/>
      <c r="B103" s="243" t="s">
        <v>23</v>
      </c>
      <c r="C103" s="234"/>
      <c r="D103" s="234"/>
      <c r="E103" s="302"/>
      <c r="F103" s="191"/>
      <c r="G103" s="110"/>
      <c r="H103" s="110"/>
      <c r="I103" s="191"/>
      <c r="J103" s="191"/>
      <c r="K103" s="3"/>
    </row>
    <row r="104" spans="1:11" ht="25.5" customHeight="1">
      <c r="A104" s="113" t="s">
        <v>331</v>
      </c>
      <c r="B104" s="114"/>
      <c r="C104" s="119" t="s">
        <v>373</v>
      </c>
      <c r="D104" s="119"/>
      <c r="E104" s="119"/>
      <c r="F104" s="109">
        <v>2.2140624999999998</v>
      </c>
      <c r="G104" s="116">
        <v>2.0203125000000002</v>
      </c>
      <c r="H104" s="116">
        <v>24.109375</v>
      </c>
      <c r="I104" s="109">
        <v>123.3125</v>
      </c>
      <c r="J104" s="109">
        <v>0.67</v>
      </c>
      <c r="K104" s="34" t="s">
        <v>325</v>
      </c>
    </row>
    <row r="105" spans="1:11" ht="15" customHeight="1">
      <c r="A105" s="113"/>
      <c r="B105" s="114" t="s">
        <v>324</v>
      </c>
      <c r="C105" s="119"/>
      <c r="D105" s="119">
        <v>18</v>
      </c>
      <c r="E105" s="119">
        <v>18</v>
      </c>
      <c r="F105" s="116"/>
      <c r="G105" s="117"/>
      <c r="H105" s="116"/>
      <c r="I105" s="117"/>
      <c r="J105" s="109"/>
      <c r="K105" s="34"/>
    </row>
    <row r="106" spans="1:11" ht="15" customHeight="1">
      <c r="A106" s="113"/>
      <c r="B106" s="114" t="s">
        <v>27</v>
      </c>
      <c r="C106" s="119"/>
      <c r="D106" s="119">
        <v>75</v>
      </c>
      <c r="E106" s="119">
        <v>75</v>
      </c>
      <c r="F106" s="116"/>
      <c r="G106" s="116"/>
      <c r="H106" s="116"/>
      <c r="I106" s="116"/>
      <c r="J106" s="109"/>
      <c r="K106" s="34"/>
    </row>
    <row r="107" spans="1:11" ht="15" customHeight="1">
      <c r="A107" s="113"/>
      <c r="B107" s="114" t="s">
        <v>64</v>
      </c>
      <c r="C107" s="119"/>
      <c r="D107" s="119">
        <v>48</v>
      </c>
      <c r="E107" s="119">
        <v>48</v>
      </c>
      <c r="F107" s="116"/>
      <c r="G107" s="117"/>
      <c r="H107" s="116"/>
      <c r="I107" s="117"/>
      <c r="J107" s="109"/>
      <c r="K107" s="34"/>
    </row>
    <row r="108" spans="1:11" ht="15" customHeight="1">
      <c r="A108" s="113"/>
      <c r="B108" s="114" t="s">
        <v>29</v>
      </c>
      <c r="C108" s="119"/>
      <c r="D108" s="119">
        <v>2</v>
      </c>
      <c r="E108" s="119">
        <v>2</v>
      </c>
      <c r="F108" s="116"/>
      <c r="G108" s="117"/>
      <c r="H108" s="116"/>
      <c r="I108" s="117"/>
      <c r="J108" s="109"/>
      <c r="K108" s="34"/>
    </row>
    <row r="109" spans="1:11" ht="15" customHeight="1">
      <c r="A109" s="113"/>
      <c r="B109" s="114" t="s">
        <v>225</v>
      </c>
      <c r="C109" s="119"/>
      <c r="D109" s="119">
        <v>0.4</v>
      </c>
      <c r="E109" s="119">
        <v>0.4</v>
      </c>
      <c r="F109" s="116"/>
      <c r="G109" s="117"/>
      <c r="H109" s="116"/>
      <c r="I109" s="117"/>
      <c r="J109" s="109"/>
      <c r="K109" s="34"/>
    </row>
    <row r="110" spans="1:11" ht="15" customHeight="1">
      <c r="A110" s="113"/>
      <c r="B110" s="118" t="s">
        <v>31</v>
      </c>
      <c r="C110" s="119"/>
      <c r="D110" s="119">
        <v>3</v>
      </c>
      <c r="E110" s="119">
        <v>3</v>
      </c>
      <c r="F110" s="116"/>
      <c r="G110" s="117"/>
      <c r="H110" s="116"/>
      <c r="I110" s="117"/>
      <c r="J110" s="109"/>
      <c r="K110" s="34"/>
    </row>
    <row r="111" spans="1:11" ht="23.25" customHeight="1">
      <c r="A111" s="113" t="s">
        <v>65</v>
      </c>
      <c r="B111" s="114"/>
      <c r="C111" s="115">
        <v>180</v>
      </c>
      <c r="D111" s="165"/>
      <c r="E111" s="111"/>
      <c r="F111" s="117">
        <v>3.6702000000000004</v>
      </c>
      <c r="G111" s="116">
        <v>3.1896</v>
      </c>
      <c r="H111" s="117">
        <v>10.87</v>
      </c>
      <c r="I111" s="116">
        <v>90.78</v>
      </c>
      <c r="J111" s="117">
        <v>1.43</v>
      </c>
      <c r="K111" s="34" t="s">
        <v>466</v>
      </c>
    </row>
    <row r="112" spans="1:11" ht="15" customHeight="1">
      <c r="A112" s="113"/>
      <c r="B112" s="114" t="s">
        <v>66</v>
      </c>
      <c r="C112" s="115"/>
      <c r="D112" s="117">
        <v>2</v>
      </c>
      <c r="E112" s="116">
        <v>2</v>
      </c>
      <c r="F112" s="117"/>
      <c r="G112" s="116"/>
      <c r="H112" s="117"/>
      <c r="I112" s="116"/>
      <c r="J112" s="117"/>
      <c r="K112" s="34"/>
    </row>
    <row r="113" spans="1:11" ht="15" customHeight="1">
      <c r="A113" s="113"/>
      <c r="B113" s="114" t="s">
        <v>29</v>
      </c>
      <c r="C113" s="115"/>
      <c r="D113" s="117">
        <v>6</v>
      </c>
      <c r="E113" s="116">
        <v>6</v>
      </c>
      <c r="F113" s="117"/>
      <c r="G113" s="116"/>
      <c r="H113" s="117"/>
      <c r="I113" s="116"/>
      <c r="J113" s="117"/>
      <c r="K113" s="34"/>
    </row>
    <row r="114" spans="1:11" ht="15" customHeight="1">
      <c r="A114" s="121"/>
      <c r="B114" s="114" t="s">
        <v>27</v>
      </c>
      <c r="C114" s="115"/>
      <c r="D114" s="117">
        <v>110</v>
      </c>
      <c r="E114" s="116">
        <v>110</v>
      </c>
      <c r="F114" s="117"/>
      <c r="G114" s="116"/>
      <c r="H114" s="117"/>
      <c r="I114" s="116"/>
      <c r="J114" s="117"/>
      <c r="K114" s="34"/>
    </row>
    <row r="115" spans="1:11" ht="15" customHeight="1">
      <c r="A115" s="121"/>
      <c r="B115" s="114" t="s">
        <v>28</v>
      </c>
      <c r="C115" s="115"/>
      <c r="D115" s="117">
        <v>80</v>
      </c>
      <c r="E115" s="116">
        <v>80</v>
      </c>
      <c r="F115" s="117"/>
      <c r="G115" s="116"/>
      <c r="H115" s="117"/>
      <c r="I115" s="116"/>
      <c r="J115" s="117"/>
      <c r="K115" s="34"/>
    </row>
    <row r="116" spans="1:11" ht="23.25" customHeight="1">
      <c r="A116" s="113" t="s">
        <v>199</v>
      </c>
      <c r="B116" s="114"/>
      <c r="C116" s="133" t="s">
        <v>131</v>
      </c>
      <c r="D116" s="151"/>
      <c r="E116" s="321"/>
      <c r="F116" s="109">
        <v>2.5299999999999998</v>
      </c>
      <c r="G116" s="116">
        <v>5.69</v>
      </c>
      <c r="H116" s="117">
        <v>12.920000000000002</v>
      </c>
      <c r="I116" s="109">
        <v>115.67</v>
      </c>
      <c r="J116" s="109">
        <v>7.0000000000000007E-2</v>
      </c>
      <c r="K116" s="410" t="s">
        <v>251</v>
      </c>
    </row>
    <row r="117" spans="1:11" ht="15" customHeight="1">
      <c r="A117" s="113"/>
      <c r="B117" s="114" t="s">
        <v>36</v>
      </c>
      <c r="C117" s="119"/>
      <c r="D117" s="120">
        <v>25</v>
      </c>
      <c r="E117" s="119">
        <v>25</v>
      </c>
      <c r="F117" s="109"/>
      <c r="G117" s="116"/>
      <c r="H117" s="116"/>
      <c r="I117" s="109"/>
      <c r="J117" s="109"/>
      <c r="K117" s="34"/>
    </row>
    <row r="118" spans="1:11" ht="15" customHeight="1">
      <c r="A118" s="113"/>
      <c r="B118" s="114" t="s">
        <v>67</v>
      </c>
      <c r="C118" s="119"/>
      <c r="D118" s="120">
        <v>5.0999999999999996</v>
      </c>
      <c r="E118" s="119">
        <v>5</v>
      </c>
      <c r="F118" s="109"/>
      <c r="G118" s="116"/>
      <c r="H118" s="116"/>
      <c r="I118" s="109"/>
      <c r="J118" s="109"/>
      <c r="K118" s="34"/>
    </row>
    <row r="119" spans="1:11" ht="15.75" customHeight="1" thickBot="1">
      <c r="A119" s="113"/>
      <c r="B119" s="114" t="s">
        <v>31</v>
      </c>
      <c r="C119" s="119"/>
      <c r="D119" s="120">
        <v>5</v>
      </c>
      <c r="E119" s="119">
        <v>5</v>
      </c>
      <c r="F119" s="109" t="s">
        <v>3</v>
      </c>
      <c r="G119" s="116"/>
      <c r="H119" s="116"/>
      <c r="I119" s="109"/>
      <c r="J119" s="109"/>
      <c r="K119" s="45"/>
    </row>
    <row r="120" spans="1:11" ht="15.75" customHeight="1" thickBot="1">
      <c r="A120" s="240" t="s">
        <v>37</v>
      </c>
      <c r="B120" s="250"/>
      <c r="C120" s="241">
        <v>358</v>
      </c>
      <c r="D120" s="322"/>
      <c r="E120" s="241"/>
      <c r="F120" s="323">
        <f>F104+F111+F116</f>
        <v>8.4142624999999995</v>
      </c>
      <c r="G120" s="323">
        <f>G104+G111+G116</f>
        <v>10.899912499999999</v>
      </c>
      <c r="H120" s="323">
        <f t="shared" ref="H120:J120" si="3">H104+H111+H116</f>
        <v>47.899374999999999</v>
      </c>
      <c r="I120" s="323">
        <f>I104+I111+I116</f>
        <v>329.76249999999999</v>
      </c>
      <c r="J120" s="323">
        <f t="shared" si="3"/>
        <v>2.17</v>
      </c>
      <c r="K120" s="28"/>
    </row>
    <row r="121" spans="1:11" ht="15" customHeight="1">
      <c r="A121" s="113"/>
      <c r="B121" s="232" t="s">
        <v>38</v>
      </c>
      <c r="C121" s="133"/>
      <c r="D121" s="248"/>
      <c r="E121" s="119"/>
      <c r="F121" s="116"/>
      <c r="G121" s="116"/>
      <c r="H121" s="116"/>
      <c r="I121" s="109"/>
      <c r="J121" s="109"/>
      <c r="K121" s="34"/>
    </row>
    <row r="122" spans="1:11" ht="17.25" customHeight="1">
      <c r="A122" s="166" t="s">
        <v>54</v>
      </c>
      <c r="B122" s="167"/>
      <c r="C122" s="168">
        <v>100</v>
      </c>
      <c r="D122" s="169">
        <v>100</v>
      </c>
      <c r="E122" s="168">
        <v>100</v>
      </c>
      <c r="F122" s="170">
        <v>2.7</v>
      </c>
      <c r="G122" s="171">
        <v>2.88</v>
      </c>
      <c r="H122" s="172">
        <v>12.47</v>
      </c>
      <c r="I122" s="171">
        <v>86.02</v>
      </c>
      <c r="J122" s="170">
        <v>10</v>
      </c>
      <c r="K122" s="34" t="s">
        <v>149</v>
      </c>
    </row>
    <row r="123" spans="1:11" ht="16.5" customHeight="1" thickBot="1">
      <c r="A123" s="166" t="s">
        <v>384</v>
      </c>
      <c r="B123" s="173"/>
      <c r="C123" s="171"/>
      <c r="D123" s="174"/>
      <c r="E123" s="175"/>
      <c r="F123" s="170"/>
      <c r="G123" s="171"/>
      <c r="H123" s="172"/>
      <c r="I123" s="171"/>
      <c r="J123" s="176"/>
      <c r="K123" s="34" t="s">
        <v>150</v>
      </c>
    </row>
    <row r="124" spans="1:11" ht="15.75" customHeight="1" thickBot="1">
      <c r="A124" s="122" t="s">
        <v>37</v>
      </c>
      <c r="B124" s="123"/>
      <c r="C124" s="244">
        <v>100</v>
      </c>
      <c r="D124" s="418"/>
      <c r="E124" s="416"/>
      <c r="F124" s="221">
        <f>F122</f>
        <v>2.7</v>
      </c>
      <c r="G124" s="221">
        <f t="shared" ref="G124:J124" si="4">G122</f>
        <v>2.88</v>
      </c>
      <c r="H124" s="221">
        <f t="shared" si="4"/>
        <v>12.47</v>
      </c>
      <c r="I124" s="221">
        <f t="shared" si="4"/>
        <v>86.02</v>
      </c>
      <c r="J124" s="221">
        <f t="shared" si="4"/>
        <v>10</v>
      </c>
      <c r="K124" s="44"/>
    </row>
    <row r="125" spans="1:11" ht="15" customHeight="1">
      <c r="A125" s="85"/>
      <c r="B125" s="243" t="s">
        <v>40</v>
      </c>
      <c r="C125" s="246"/>
      <c r="D125" s="108"/>
      <c r="E125" s="247"/>
      <c r="F125" s="88"/>
      <c r="G125" s="89"/>
      <c r="H125" s="90"/>
      <c r="I125" s="89"/>
      <c r="J125" s="157"/>
      <c r="K125" s="53"/>
    </row>
    <row r="126" spans="1:11" ht="30" customHeight="1">
      <c r="A126" s="113" t="s">
        <v>273</v>
      </c>
      <c r="B126" s="118"/>
      <c r="C126" s="115">
        <v>40</v>
      </c>
      <c r="D126" s="117"/>
      <c r="E126" s="178"/>
      <c r="F126" s="141">
        <v>0.48599999999999999</v>
      </c>
      <c r="G126" s="142">
        <v>3.1372000000000004</v>
      </c>
      <c r="H126" s="141">
        <v>3.5848</v>
      </c>
      <c r="I126" s="142">
        <v>44.56</v>
      </c>
      <c r="J126" s="141">
        <v>2.41</v>
      </c>
      <c r="K126" s="34" t="s">
        <v>274</v>
      </c>
    </row>
    <row r="127" spans="1:11" ht="15" customHeight="1">
      <c r="A127" s="113"/>
      <c r="B127" s="118" t="s">
        <v>108</v>
      </c>
      <c r="C127" s="115"/>
      <c r="D127" s="117">
        <v>21.84</v>
      </c>
      <c r="E127" s="116">
        <v>12</v>
      </c>
      <c r="F127" s="117"/>
      <c r="G127" s="116"/>
      <c r="H127" s="117"/>
      <c r="I127" s="116"/>
      <c r="J127" s="165"/>
      <c r="K127" s="34"/>
    </row>
    <row r="128" spans="1:11" ht="15" customHeight="1">
      <c r="A128" s="113"/>
      <c r="B128" s="118" t="s">
        <v>139</v>
      </c>
      <c r="C128" s="115"/>
      <c r="D128" s="117">
        <v>21.92</v>
      </c>
      <c r="E128" s="116">
        <v>16</v>
      </c>
      <c r="F128" s="117"/>
      <c r="G128" s="116"/>
      <c r="H128" s="117"/>
      <c r="I128" s="116"/>
      <c r="J128" s="165"/>
      <c r="K128" s="34"/>
    </row>
    <row r="129" spans="1:11" ht="15" customHeight="1">
      <c r="A129" s="113"/>
      <c r="B129" s="118" t="s">
        <v>79</v>
      </c>
      <c r="C129" s="115"/>
      <c r="D129" s="117">
        <v>10.24</v>
      </c>
      <c r="E129" s="116">
        <v>8</v>
      </c>
      <c r="F129" s="117"/>
      <c r="G129" s="116"/>
      <c r="H129" s="117"/>
      <c r="I129" s="116"/>
      <c r="J129" s="165"/>
      <c r="K129" s="34"/>
    </row>
    <row r="130" spans="1:11" ht="15" customHeight="1">
      <c r="A130" s="113"/>
      <c r="B130" s="118" t="s">
        <v>107</v>
      </c>
      <c r="C130" s="115"/>
      <c r="D130" s="117">
        <v>2.4</v>
      </c>
      <c r="E130" s="116">
        <v>2</v>
      </c>
      <c r="F130" s="117"/>
      <c r="G130" s="116"/>
      <c r="H130" s="117"/>
      <c r="I130" s="116"/>
      <c r="J130" s="165"/>
      <c r="K130" s="34"/>
    </row>
    <row r="131" spans="1:11" ht="15" customHeight="1">
      <c r="A131" s="113"/>
      <c r="B131" s="118" t="s">
        <v>135</v>
      </c>
      <c r="C131" s="115"/>
      <c r="D131" s="117">
        <v>2</v>
      </c>
      <c r="E131" s="116">
        <v>2</v>
      </c>
      <c r="F131" s="117"/>
      <c r="G131" s="116"/>
      <c r="H131" s="117"/>
      <c r="I131" s="116"/>
      <c r="J131" s="165"/>
      <c r="K131" s="34"/>
    </row>
    <row r="132" spans="1:11" ht="38.25" customHeight="1">
      <c r="A132" s="113" t="s">
        <v>383</v>
      </c>
      <c r="B132" s="114"/>
      <c r="C132" s="115" t="s">
        <v>300</v>
      </c>
      <c r="D132" s="179"/>
      <c r="E132" s="139"/>
      <c r="F132" s="109">
        <v>1.2627777020580619</v>
      </c>
      <c r="G132" s="116">
        <v>3.9994757865822335</v>
      </c>
      <c r="H132" s="117">
        <v>6.8079701408037234</v>
      </c>
      <c r="I132" s="116">
        <v>73.547561883393968</v>
      </c>
      <c r="J132" s="117">
        <v>6.43</v>
      </c>
      <c r="K132" s="34" t="s">
        <v>476</v>
      </c>
    </row>
    <row r="133" spans="1:11" ht="15" customHeight="1">
      <c r="A133" s="113"/>
      <c r="B133" s="114" t="s">
        <v>51</v>
      </c>
      <c r="C133" s="115"/>
      <c r="D133" s="179">
        <v>15</v>
      </c>
      <c r="E133" s="139">
        <v>12</v>
      </c>
      <c r="F133" s="109"/>
      <c r="G133" s="116"/>
      <c r="H133" s="117"/>
      <c r="I133" s="116"/>
      <c r="J133" s="117"/>
      <c r="K133" s="34"/>
    </row>
    <row r="134" spans="1:11" ht="15" customHeight="1">
      <c r="A134" s="113"/>
      <c r="B134" s="114" t="s">
        <v>45</v>
      </c>
      <c r="C134" s="115"/>
      <c r="D134" s="132">
        <v>15.96</v>
      </c>
      <c r="E134" s="139">
        <v>12</v>
      </c>
      <c r="F134" s="109"/>
      <c r="G134" s="116"/>
      <c r="H134" s="117"/>
      <c r="I134" s="116"/>
      <c r="J134" s="117"/>
      <c r="K134" s="34"/>
    </row>
    <row r="135" spans="1:11" ht="15" customHeight="1">
      <c r="A135" s="113"/>
      <c r="B135" s="114" t="s">
        <v>46</v>
      </c>
      <c r="C135" s="115"/>
      <c r="D135" s="179">
        <v>7.5</v>
      </c>
      <c r="E135" s="139">
        <v>6</v>
      </c>
      <c r="F135" s="109"/>
      <c r="G135" s="116"/>
      <c r="H135" s="117"/>
      <c r="I135" s="116"/>
      <c r="J135" s="165"/>
      <c r="K135" s="34"/>
    </row>
    <row r="136" spans="1:11" ht="15" customHeight="1">
      <c r="A136" s="113"/>
      <c r="B136" s="114" t="s">
        <v>41</v>
      </c>
      <c r="C136" s="115"/>
      <c r="D136" s="117">
        <v>7.14</v>
      </c>
      <c r="E136" s="139">
        <v>6</v>
      </c>
      <c r="F136" s="109"/>
      <c r="G136" s="116"/>
      <c r="H136" s="117"/>
      <c r="I136" s="116"/>
      <c r="J136" s="165"/>
      <c r="K136" s="34"/>
    </row>
    <row r="137" spans="1:11" ht="15" customHeight="1">
      <c r="A137" s="113"/>
      <c r="B137" s="114" t="s">
        <v>68</v>
      </c>
      <c r="C137" s="115"/>
      <c r="D137" s="132">
        <v>30.72</v>
      </c>
      <c r="E137" s="139">
        <v>24</v>
      </c>
      <c r="F137" s="109"/>
      <c r="G137" s="116"/>
      <c r="H137" s="117"/>
      <c r="I137" s="116"/>
      <c r="J137" s="165"/>
      <c r="K137" s="34"/>
    </row>
    <row r="138" spans="1:11" ht="15" customHeight="1">
      <c r="A138" s="113"/>
      <c r="B138" s="114" t="s">
        <v>29</v>
      </c>
      <c r="C138" s="115"/>
      <c r="D138" s="132">
        <v>1.8</v>
      </c>
      <c r="E138" s="139">
        <v>1.8</v>
      </c>
      <c r="F138" s="109"/>
      <c r="G138" s="116"/>
      <c r="H138" s="117"/>
      <c r="I138" s="116"/>
      <c r="J138" s="165"/>
      <c r="K138" s="34"/>
    </row>
    <row r="139" spans="1:11" ht="15" customHeight="1">
      <c r="A139" s="113"/>
      <c r="B139" s="114" t="s">
        <v>47</v>
      </c>
      <c r="C139" s="115"/>
      <c r="D139" s="179">
        <v>3</v>
      </c>
      <c r="E139" s="139">
        <v>3</v>
      </c>
      <c r="F139" s="109"/>
      <c r="G139" s="116"/>
      <c r="H139" s="117"/>
      <c r="I139" s="116"/>
      <c r="J139" s="165"/>
      <c r="K139" s="34"/>
    </row>
    <row r="140" spans="1:11" ht="15" customHeight="1">
      <c r="A140" s="113"/>
      <c r="B140" s="118" t="s">
        <v>225</v>
      </c>
      <c r="C140" s="115"/>
      <c r="D140" s="132">
        <v>1.5</v>
      </c>
      <c r="E140" s="139">
        <v>1.5</v>
      </c>
      <c r="F140" s="109"/>
      <c r="G140" s="116"/>
      <c r="H140" s="117"/>
      <c r="I140" s="116"/>
      <c r="J140" s="165"/>
      <c r="K140" s="34"/>
    </row>
    <row r="141" spans="1:11" ht="15" customHeight="1">
      <c r="A141" s="113"/>
      <c r="B141" s="114" t="s">
        <v>155</v>
      </c>
      <c r="C141" s="115"/>
      <c r="D141" s="132">
        <v>120</v>
      </c>
      <c r="E141" s="139">
        <v>120</v>
      </c>
      <c r="F141" s="109"/>
      <c r="G141" s="116"/>
      <c r="H141" s="117"/>
      <c r="I141" s="116"/>
      <c r="J141" s="165"/>
      <c r="K141" s="34"/>
    </row>
    <row r="142" spans="1:11" ht="15" customHeight="1">
      <c r="A142" s="113"/>
      <c r="B142" s="114" t="s">
        <v>69</v>
      </c>
      <c r="C142" s="115"/>
      <c r="D142" s="179">
        <v>7</v>
      </c>
      <c r="E142" s="139">
        <v>7</v>
      </c>
      <c r="F142" s="117"/>
      <c r="G142" s="116"/>
      <c r="H142" s="117"/>
      <c r="I142" s="116"/>
      <c r="J142" s="165"/>
      <c r="K142" s="34"/>
    </row>
    <row r="143" spans="1:11" ht="28.5" customHeight="1">
      <c r="A143" s="113" t="s">
        <v>361</v>
      </c>
      <c r="B143" s="114"/>
      <c r="C143" s="115" t="s">
        <v>338</v>
      </c>
      <c r="D143" s="179"/>
      <c r="E143" s="139"/>
      <c r="F143" s="117">
        <v>6.3</v>
      </c>
      <c r="G143" s="116">
        <v>6.24</v>
      </c>
      <c r="H143" s="117">
        <v>5.5</v>
      </c>
      <c r="I143" s="116">
        <v>103.28</v>
      </c>
      <c r="J143" s="117"/>
      <c r="K143" s="34" t="s">
        <v>198</v>
      </c>
    </row>
    <row r="144" spans="1:11" ht="16.5" customHeight="1">
      <c r="A144" s="113"/>
      <c r="B144" s="114" t="s">
        <v>277</v>
      </c>
      <c r="C144" s="115"/>
      <c r="D144" s="179">
        <v>45.6</v>
      </c>
      <c r="E144" s="139">
        <v>29.3</v>
      </c>
      <c r="F144" s="117"/>
      <c r="G144" s="116"/>
      <c r="H144" s="117"/>
      <c r="I144" s="116"/>
      <c r="J144" s="117"/>
      <c r="K144" s="34"/>
    </row>
    <row r="145" spans="1:11" ht="12.75" customHeight="1">
      <c r="A145" s="113"/>
      <c r="B145" s="114" t="s">
        <v>203</v>
      </c>
      <c r="C145" s="115"/>
      <c r="D145" s="179">
        <v>7.3</v>
      </c>
      <c r="E145" s="139">
        <v>7.3</v>
      </c>
      <c r="F145" s="117"/>
      <c r="G145" s="116"/>
      <c r="H145" s="117"/>
      <c r="I145" s="116"/>
      <c r="J145" s="117"/>
      <c r="K145" s="34"/>
    </row>
    <row r="146" spans="1:11" ht="13.5" customHeight="1">
      <c r="A146" s="113"/>
      <c r="B146" s="114" t="s">
        <v>28</v>
      </c>
      <c r="C146" s="115"/>
      <c r="D146" s="179">
        <v>9</v>
      </c>
      <c r="E146" s="139">
        <v>9</v>
      </c>
      <c r="F146" s="117"/>
      <c r="G146" s="116"/>
      <c r="H146" s="117"/>
      <c r="I146" s="116"/>
      <c r="J146" s="117"/>
      <c r="K146" s="34"/>
    </row>
    <row r="147" spans="1:11" ht="13.5" customHeight="1">
      <c r="A147" s="113"/>
      <c r="B147" s="114" t="s">
        <v>225</v>
      </c>
      <c r="C147" s="115"/>
      <c r="D147" s="179">
        <v>0.28000000000000003</v>
      </c>
      <c r="E147" s="139">
        <v>0.28000000000000003</v>
      </c>
      <c r="F147" s="117"/>
      <c r="G147" s="116"/>
      <c r="H147" s="117"/>
      <c r="I147" s="116"/>
      <c r="J147" s="117"/>
      <c r="K147" s="34"/>
    </row>
    <row r="148" spans="1:11" ht="15" customHeight="1">
      <c r="A148" s="113"/>
      <c r="B148" s="114" t="s">
        <v>44</v>
      </c>
      <c r="C148" s="115"/>
      <c r="D148" s="179"/>
      <c r="E148" s="139">
        <v>46</v>
      </c>
      <c r="F148" s="117"/>
      <c r="G148" s="116"/>
      <c r="H148" s="117"/>
      <c r="I148" s="116"/>
      <c r="J148" s="117"/>
      <c r="K148" s="34"/>
    </row>
    <row r="149" spans="1:11" ht="12.75" customHeight="1">
      <c r="A149" s="113"/>
      <c r="B149" s="114" t="s">
        <v>47</v>
      </c>
      <c r="C149" s="115"/>
      <c r="D149" s="179">
        <v>0.6</v>
      </c>
      <c r="E149" s="139">
        <v>0.6</v>
      </c>
      <c r="F149" s="117"/>
      <c r="G149" s="116"/>
      <c r="H149" s="117"/>
      <c r="I149" s="116"/>
      <c r="J149" s="117"/>
      <c r="K149" s="34"/>
    </row>
    <row r="150" spans="1:11" ht="14.25" customHeight="1">
      <c r="A150" s="113"/>
      <c r="B150" s="114" t="s">
        <v>103</v>
      </c>
      <c r="C150" s="115"/>
      <c r="D150" s="179"/>
      <c r="E150" s="139">
        <v>20</v>
      </c>
      <c r="F150" s="117"/>
      <c r="G150" s="116"/>
      <c r="H150" s="117"/>
      <c r="I150" s="116"/>
      <c r="J150" s="117"/>
      <c r="K150" s="34"/>
    </row>
    <row r="151" spans="1:11" ht="15.75" customHeight="1">
      <c r="A151" s="113"/>
      <c r="B151" s="114" t="s">
        <v>27</v>
      </c>
      <c r="C151" s="115"/>
      <c r="D151" s="179">
        <v>10</v>
      </c>
      <c r="E151" s="139">
        <v>10</v>
      </c>
      <c r="F151" s="117"/>
      <c r="G151" s="116"/>
      <c r="H151" s="117"/>
      <c r="I151" s="116"/>
      <c r="J151" s="117"/>
      <c r="K151" s="34"/>
    </row>
    <row r="152" spans="1:11" ht="15" customHeight="1">
      <c r="A152" s="113"/>
      <c r="B152" s="114" t="s">
        <v>31</v>
      </c>
      <c r="C152" s="133"/>
      <c r="D152" s="117">
        <v>1.04</v>
      </c>
      <c r="E152" s="139">
        <v>1.04</v>
      </c>
      <c r="F152" s="117"/>
      <c r="G152" s="116"/>
      <c r="H152" s="117"/>
      <c r="I152" s="116"/>
      <c r="J152" s="117"/>
      <c r="K152" s="34"/>
    </row>
    <row r="153" spans="1:11" ht="15" customHeight="1">
      <c r="A153" s="113"/>
      <c r="B153" s="114" t="s">
        <v>52</v>
      </c>
      <c r="C153" s="133"/>
      <c r="D153" s="117">
        <v>1.04</v>
      </c>
      <c r="E153" s="139">
        <v>1.04</v>
      </c>
      <c r="F153" s="117"/>
      <c r="G153" s="116"/>
      <c r="H153" s="117"/>
      <c r="I153" s="116"/>
      <c r="J153" s="117"/>
      <c r="K153" s="34"/>
    </row>
    <row r="154" spans="1:11" ht="15" customHeight="1">
      <c r="A154" s="113"/>
      <c r="B154" s="114" t="s">
        <v>28</v>
      </c>
      <c r="C154" s="133"/>
      <c r="D154" s="179">
        <v>10</v>
      </c>
      <c r="E154" s="139">
        <v>10</v>
      </c>
      <c r="F154" s="117"/>
      <c r="G154" s="116"/>
      <c r="H154" s="117"/>
      <c r="I154" s="116"/>
      <c r="J154" s="117"/>
      <c r="K154" s="34"/>
    </row>
    <row r="155" spans="1:11" ht="15" customHeight="1">
      <c r="A155" s="113"/>
      <c r="B155" s="114" t="s">
        <v>29</v>
      </c>
      <c r="C155" s="133"/>
      <c r="D155" s="179">
        <v>0.24</v>
      </c>
      <c r="E155" s="139">
        <v>0.24</v>
      </c>
      <c r="F155" s="117"/>
      <c r="G155" s="116"/>
      <c r="H155" s="117"/>
      <c r="I155" s="116"/>
      <c r="J155" s="165"/>
      <c r="K155" s="34"/>
    </row>
    <row r="156" spans="1:11" ht="15" customHeight="1">
      <c r="A156" s="113"/>
      <c r="B156" s="114" t="s">
        <v>225</v>
      </c>
      <c r="C156" s="133"/>
      <c r="D156" s="179">
        <v>0.24</v>
      </c>
      <c r="E156" s="139">
        <v>0.24</v>
      </c>
      <c r="F156" s="117"/>
      <c r="G156" s="116"/>
      <c r="H156" s="117"/>
      <c r="I156" s="116"/>
      <c r="J156" s="165"/>
      <c r="K156" s="34"/>
    </row>
    <row r="157" spans="1:11" ht="52.5" customHeight="1">
      <c r="A157" s="113" t="s">
        <v>200</v>
      </c>
      <c r="B157" s="114"/>
      <c r="C157" s="133" t="s">
        <v>255</v>
      </c>
      <c r="D157" s="179"/>
      <c r="E157" s="139"/>
      <c r="F157" s="109">
        <v>3.1819520958083798</v>
      </c>
      <c r="G157" s="116">
        <v>2.6326586826347302</v>
      </c>
      <c r="H157" s="117">
        <v>23.413922155688628</v>
      </c>
      <c r="I157" s="116">
        <v>134.16047904191618</v>
      </c>
      <c r="J157" s="117"/>
      <c r="K157" s="34" t="s">
        <v>209</v>
      </c>
    </row>
    <row r="158" spans="1:11" ht="15" customHeight="1">
      <c r="A158" s="113"/>
      <c r="B158" s="114" t="s">
        <v>97</v>
      </c>
      <c r="C158" s="133"/>
      <c r="D158" s="179">
        <v>38.5</v>
      </c>
      <c r="E158" s="139">
        <v>38.5</v>
      </c>
      <c r="F158" s="117"/>
      <c r="G158" s="116"/>
      <c r="H158" s="117"/>
      <c r="I158" s="116"/>
      <c r="J158" s="165"/>
      <c r="K158" s="34"/>
    </row>
    <row r="159" spans="1:11" ht="15" customHeight="1">
      <c r="A159" s="113"/>
      <c r="B159" s="118" t="s">
        <v>138</v>
      </c>
      <c r="C159" s="133"/>
      <c r="D159" s="139">
        <v>231</v>
      </c>
      <c r="E159" s="139">
        <v>231</v>
      </c>
      <c r="F159" s="109"/>
      <c r="G159" s="116"/>
      <c r="H159" s="117"/>
      <c r="I159" s="116"/>
      <c r="J159" s="165"/>
      <c r="K159" s="34"/>
    </row>
    <row r="160" spans="1:11" ht="15" customHeight="1">
      <c r="A160" s="113"/>
      <c r="B160" s="114" t="s">
        <v>225</v>
      </c>
      <c r="C160" s="133"/>
      <c r="D160" s="179">
        <v>1.1000000000000001</v>
      </c>
      <c r="E160" s="139">
        <v>1.1000000000000001</v>
      </c>
      <c r="F160" s="117"/>
      <c r="G160" s="116"/>
      <c r="H160" s="117"/>
      <c r="I160" s="116"/>
      <c r="J160" s="165"/>
      <c r="K160" s="34"/>
    </row>
    <row r="161" spans="1:11" ht="18" customHeight="1">
      <c r="A161" s="151"/>
      <c r="B161" s="114" t="s">
        <v>56</v>
      </c>
      <c r="C161" s="119"/>
      <c r="D161" s="132">
        <v>3</v>
      </c>
      <c r="E161" s="115">
        <v>3</v>
      </c>
      <c r="F161" s="117"/>
      <c r="G161" s="116"/>
      <c r="H161" s="117"/>
      <c r="I161" s="116"/>
      <c r="J161" s="117"/>
      <c r="K161" s="8"/>
    </row>
    <row r="162" spans="1:11" ht="30.75" customHeight="1">
      <c r="A162" s="151" t="s">
        <v>375</v>
      </c>
      <c r="B162" s="114"/>
      <c r="C162" s="119">
        <v>150</v>
      </c>
      <c r="D162" s="132"/>
      <c r="E162" s="115"/>
      <c r="F162" s="117">
        <v>0</v>
      </c>
      <c r="G162" s="116">
        <v>0</v>
      </c>
      <c r="H162" s="117">
        <v>13</v>
      </c>
      <c r="I162" s="116">
        <v>52</v>
      </c>
      <c r="J162" s="117">
        <v>0.83</v>
      </c>
      <c r="K162" s="8" t="s">
        <v>473</v>
      </c>
    </row>
    <row r="163" spans="1:11" ht="18" customHeight="1">
      <c r="A163" s="151"/>
      <c r="B163" s="114" t="s">
        <v>376</v>
      </c>
      <c r="C163" s="119"/>
      <c r="D163" s="132">
        <v>17.5</v>
      </c>
      <c r="E163" s="115">
        <v>17.5</v>
      </c>
      <c r="F163" s="117"/>
      <c r="G163" s="116"/>
      <c r="H163" s="117"/>
      <c r="I163" s="116"/>
      <c r="J163" s="117"/>
      <c r="K163" s="8"/>
    </row>
    <row r="164" spans="1:11" ht="18" customHeight="1">
      <c r="A164" s="151"/>
      <c r="B164" s="114" t="s">
        <v>29</v>
      </c>
      <c r="C164" s="119"/>
      <c r="D164" s="132">
        <v>5</v>
      </c>
      <c r="E164" s="115">
        <v>5</v>
      </c>
      <c r="F164" s="117"/>
      <c r="G164" s="116"/>
      <c r="H164" s="117"/>
      <c r="I164" s="116"/>
      <c r="J164" s="117"/>
      <c r="K164" s="8"/>
    </row>
    <row r="165" spans="1:11" ht="18.75" customHeight="1">
      <c r="A165" s="151"/>
      <c r="B165" s="114" t="s">
        <v>64</v>
      </c>
      <c r="C165" s="119"/>
      <c r="D165" s="132">
        <v>150</v>
      </c>
      <c r="E165" s="115">
        <v>150</v>
      </c>
      <c r="F165" s="132"/>
      <c r="G165" s="115"/>
      <c r="H165" s="132"/>
      <c r="I165" s="115"/>
      <c r="J165" s="132"/>
      <c r="K165" s="8"/>
    </row>
    <row r="166" spans="1:11" ht="41.25" customHeight="1" thickBot="1">
      <c r="A166" s="113" t="s">
        <v>203</v>
      </c>
      <c r="B166" s="114"/>
      <c r="C166" s="115">
        <v>20</v>
      </c>
      <c r="D166" s="117">
        <v>20</v>
      </c>
      <c r="E166" s="116">
        <v>20</v>
      </c>
      <c r="F166" s="117">
        <v>1.52</v>
      </c>
      <c r="G166" s="116">
        <v>0.16</v>
      </c>
      <c r="H166" s="117">
        <v>9.84</v>
      </c>
      <c r="I166" s="116">
        <v>47</v>
      </c>
      <c r="J166" s="117">
        <v>0</v>
      </c>
      <c r="K166" s="45" t="s">
        <v>212</v>
      </c>
    </row>
    <row r="167" spans="1:11" ht="38.25" customHeight="1" thickBot="1">
      <c r="A167" s="113" t="s">
        <v>265</v>
      </c>
      <c r="B167" s="114"/>
      <c r="C167" s="115">
        <v>30</v>
      </c>
      <c r="D167" s="115">
        <v>30</v>
      </c>
      <c r="E167" s="132">
        <v>30</v>
      </c>
      <c r="F167" s="109">
        <v>1.9819819819819819</v>
      </c>
      <c r="G167" s="145">
        <v>0.36036036036036034</v>
      </c>
      <c r="H167" s="117">
        <v>11.891891891891891</v>
      </c>
      <c r="I167" s="145">
        <v>59.45945945945946</v>
      </c>
      <c r="J167" s="132"/>
      <c r="K167" s="45" t="s">
        <v>211</v>
      </c>
    </row>
    <row r="168" spans="1:11" ht="15.75" customHeight="1" thickBot="1">
      <c r="A168" s="240" t="s">
        <v>37</v>
      </c>
      <c r="B168" s="250"/>
      <c r="C168" s="324">
        <v>570</v>
      </c>
      <c r="D168" s="325"/>
      <c r="E168" s="244"/>
      <c r="F168" s="323">
        <f>F126+F132+F143+F157+F162+F166+F167</f>
        <v>14.732711779848422</v>
      </c>
      <c r="G168" s="323">
        <f t="shared" ref="G168:J168" si="5">G126+G132+G143+G157+G162+G166+G167</f>
        <v>16.529694829577327</v>
      </c>
      <c r="H168" s="323">
        <f t="shared" si="5"/>
        <v>74.038584188384235</v>
      </c>
      <c r="I168" s="323">
        <f t="shared" si="5"/>
        <v>514.00750038476963</v>
      </c>
      <c r="J168" s="323">
        <f t="shared" si="5"/>
        <v>9.67</v>
      </c>
      <c r="K168" s="55"/>
    </row>
    <row r="169" spans="1:11" ht="23.25" customHeight="1">
      <c r="A169" s="152"/>
      <c r="B169" s="150" t="s">
        <v>380</v>
      </c>
      <c r="C169" s="168"/>
      <c r="D169" s="169"/>
      <c r="E169" s="175"/>
      <c r="F169" s="170"/>
      <c r="G169" s="326"/>
      <c r="H169" s="172"/>
      <c r="I169" s="326"/>
      <c r="J169" s="172"/>
      <c r="K169" s="34"/>
    </row>
    <row r="170" spans="1:11" ht="23.25" customHeight="1">
      <c r="A170" s="166" t="s">
        <v>217</v>
      </c>
      <c r="B170" s="173"/>
      <c r="C170" s="190">
        <v>150</v>
      </c>
      <c r="D170" s="169"/>
      <c r="E170" s="168"/>
      <c r="F170" s="172">
        <v>4.3609022556390977</v>
      </c>
      <c r="G170" s="171">
        <v>3.7593984962406015</v>
      </c>
      <c r="H170" s="172">
        <v>7.2180451127819545</v>
      </c>
      <c r="I170" s="171">
        <v>80.451127819548873</v>
      </c>
      <c r="J170" s="176">
        <v>1.95</v>
      </c>
      <c r="K170" s="34" t="s">
        <v>220</v>
      </c>
    </row>
    <row r="171" spans="1:11" ht="17.25" customHeight="1">
      <c r="A171" s="166" t="s">
        <v>218</v>
      </c>
      <c r="B171" s="173" t="s">
        <v>174</v>
      </c>
      <c r="C171" s="171"/>
      <c r="D171" s="169">
        <v>158</v>
      </c>
      <c r="E171" s="168">
        <v>150</v>
      </c>
      <c r="F171" s="172"/>
      <c r="G171" s="171"/>
      <c r="H171" s="172"/>
      <c r="I171" s="171"/>
      <c r="J171" s="176"/>
      <c r="K171" s="34"/>
    </row>
    <row r="172" spans="1:11" ht="23.25" customHeight="1">
      <c r="A172" s="307" t="s">
        <v>235</v>
      </c>
      <c r="B172" s="308"/>
      <c r="C172" s="115">
        <v>50</v>
      </c>
      <c r="D172" s="117"/>
      <c r="E172" s="116"/>
      <c r="F172" s="130">
        <v>3.19</v>
      </c>
      <c r="G172" s="117">
        <v>4.58</v>
      </c>
      <c r="H172" s="116">
        <v>31.07</v>
      </c>
      <c r="I172" s="117">
        <v>160.5</v>
      </c>
      <c r="J172" s="116"/>
      <c r="K172" s="34" t="s">
        <v>239</v>
      </c>
    </row>
    <row r="173" spans="1:11" ht="23.25" customHeight="1">
      <c r="A173" s="307"/>
      <c r="B173" s="308" t="s">
        <v>52</v>
      </c>
      <c r="C173" s="115"/>
      <c r="D173" s="117">
        <v>30.5</v>
      </c>
      <c r="E173" s="116">
        <v>30</v>
      </c>
      <c r="F173" s="130"/>
      <c r="G173" s="117"/>
      <c r="H173" s="116"/>
      <c r="I173" s="117"/>
      <c r="J173" s="116"/>
      <c r="K173" s="34"/>
    </row>
    <row r="174" spans="1:11" ht="15" customHeight="1">
      <c r="A174" s="307"/>
      <c r="B174" s="308" t="s">
        <v>152</v>
      </c>
      <c r="C174" s="115"/>
      <c r="D174" s="117">
        <v>1</v>
      </c>
      <c r="E174" s="116">
        <v>1</v>
      </c>
      <c r="F174" s="130"/>
      <c r="G174" s="117"/>
      <c r="H174" s="116"/>
      <c r="I174" s="117"/>
      <c r="J174" s="116"/>
      <c r="K174" s="34"/>
    </row>
    <row r="175" spans="1:11" ht="15" customHeight="1">
      <c r="A175" s="307"/>
      <c r="B175" s="311" t="s">
        <v>29</v>
      </c>
      <c r="C175" s="115"/>
      <c r="D175" s="117">
        <v>6</v>
      </c>
      <c r="E175" s="116">
        <v>6</v>
      </c>
      <c r="F175" s="130"/>
      <c r="G175" s="117"/>
      <c r="H175" s="116"/>
      <c r="I175" s="117"/>
      <c r="J175" s="116"/>
      <c r="K175" s="34"/>
    </row>
    <row r="176" spans="1:11" ht="15" customHeight="1">
      <c r="A176" s="307"/>
      <c r="B176" s="308" t="s">
        <v>31</v>
      </c>
      <c r="C176" s="115"/>
      <c r="D176" s="117">
        <v>6.5</v>
      </c>
      <c r="E176" s="116">
        <v>6.5</v>
      </c>
      <c r="F176" s="130"/>
      <c r="G176" s="117"/>
      <c r="H176" s="116"/>
      <c r="I176" s="117"/>
      <c r="J176" s="116"/>
      <c r="K176" s="34"/>
    </row>
    <row r="177" spans="1:11" ht="16.5" customHeight="1">
      <c r="A177" s="307"/>
      <c r="B177" s="308" t="s">
        <v>225</v>
      </c>
      <c r="C177" s="115"/>
      <c r="D177" s="117">
        <v>0.3</v>
      </c>
      <c r="E177" s="116">
        <v>0.3</v>
      </c>
      <c r="F177" s="130"/>
      <c r="G177" s="117"/>
      <c r="H177" s="116"/>
      <c r="I177" s="117"/>
      <c r="J177" s="116"/>
      <c r="K177" s="34"/>
    </row>
    <row r="178" spans="1:11" ht="15" customHeight="1">
      <c r="A178" s="307"/>
      <c r="B178" s="308" t="s">
        <v>93</v>
      </c>
      <c r="C178" s="115"/>
      <c r="D178" s="117">
        <v>0.2</v>
      </c>
      <c r="E178" s="116">
        <v>0.2</v>
      </c>
      <c r="F178" s="130"/>
      <c r="G178" s="117"/>
      <c r="H178" s="116"/>
      <c r="I178" s="117"/>
      <c r="J178" s="116"/>
      <c r="K178" s="34"/>
    </row>
    <row r="179" spans="1:11" ht="15" customHeight="1">
      <c r="A179" s="307"/>
      <c r="B179" s="308" t="s">
        <v>138</v>
      </c>
      <c r="C179" s="115"/>
      <c r="D179" s="117">
        <v>15.3</v>
      </c>
      <c r="E179" s="116">
        <v>15.3</v>
      </c>
      <c r="F179" s="130"/>
      <c r="G179" s="117"/>
      <c r="H179" s="116"/>
      <c r="I179" s="117"/>
      <c r="J179" s="116"/>
      <c r="K179" s="34"/>
    </row>
    <row r="180" spans="1:11" ht="30" customHeight="1">
      <c r="A180" s="307"/>
      <c r="B180" s="308" t="s">
        <v>50</v>
      </c>
      <c r="C180" s="115"/>
      <c r="D180" s="117"/>
      <c r="E180" s="116">
        <v>57</v>
      </c>
      <c r="F180" s="130"/>
      <c r="G180" s="117"/>
      <c r="H180" s="116"/>
      <c r="I180" s="117"/>
      <c r="J180" s="116"/>
      <c r="K180" s="34"/>
    </row>
    <row r="181" spans="1:11" ht="15" customHeight="1">
      <c r="A181" s="307"/>
      <c r="B181" s="308" t="s">
        <v>237</v>
      </c>
      <c r="C181" s="115"/>
      <c r="D181" s="117"/>
      <c r="E181" s="116"/>
      <c r="F181" s="130"/>
      <c r="G181" s="117"/>
      <c r="H181" s="116"/>
      <c r="I181" s="117"/>
      <c r="J181" s="116"/>
      <c r="K181" s="34"/>
    </row>
    <row r="182" spans="1:11" ht="15" customHeight="1">
      <c r="A182" s="307"/>
      <c r="B182" s="308" t="s">
        <v>92</v>
      </c>
      <c r="C182" s="115"/>
      <c r="D182" s="117">
        <v>1.2</v>
      </c>
      <c r="E182" s="116">
        <v>1.2</v>
      </c>
      <c r="F182" s="130"/>
      <c r="G182" s="117"/>
      <c r="H182" s="116"/>
      <c r="I182" s="117"/>
      <c r="J182" s="116"/>
      <c r="K182" s="34"/>
    </row>
    <row r="183" spans="1:11" ht="15" customHeight="1">
      <c r="A183" s="307"/>
      <c r="B183" s="308" t="s">
        <v>56</v>
      </c>
      <c r="C183" s="115"/>
      <c r="D183" s="117">
        <v>1</v>
      </c>
      <c r="E183" s="116">
        <v>1</v>
      </c>
      <c r="F183" s="130"/>
      <c r="G183" s="117"/>
      <c r="H183" s="116"/>
      <c r="I183" s="117"/>
      <c r="J183" s="116"/>
      <c r="K183" s="34"/>
    </row>
    <row r="184" spans="1:11" ht="15" customHeight="1">
      <c r="A184" s="307"/>
      <c r="B184" s="308" t="s">
        <v>238</v>
      </c>
      <c r="C184" s="115"/>
      <c r="D184" s="117"/>
      <c r="E184" s="116">
        <v>2</v>
      </c>
      <c r="F184" s="130"/>
      <c r="G184" s="117"/>
      <c r="H184" s="116"/>
      <c r="I184" s="117"/>
      <c r="J184" s="116"/>
      <c r="K184" s="34"/>
    </row>
    <row r="185" spans="1:11" ht="21" customHeight="1">
      <c r="A185" s="307"/>
      <c r="B185" s="308" t="s">
        <v>236</v>
      </c>
      <c r="C185" s="115"/>
      <c r="D185" s="117">
        <v>1</v>
      </c>
      <c r="E185" s="116">
        <v>1</v>
      </c>
      <c r="F185" s="130"/>
      <c r="G185" s="117"/>
      <c r="H185" s="116"/>
      <c r="I185" s="117"/>
      <c r="J185" s="116"/>
      <c r="K185" s="34"/>
    </row>
    <row r="186" spans="1:11" s="459" customFormat="1" ht="30" customHeight="1">
      <c r="A186" s="151" t="s">
        <v>73</v>
      </c>
      <c r="B186" s="114"/>
      <c r="C186" s="133" t="s">
        <v>334</v>
      </c>
      <c r="D186" s="179"/>
      <c r="E186" s="255"/>
      <c r="F186" s="116">
        <v>0.10257608505169695</v>
      </c>
      <c r="G186" s="117">
        <v>2.0586983552110021E-2</v>
      </c>
      <c r="H186" s="116">
        <v>5.1790380779918719</v>
      </c>
      <c r="I186" s="116">
        <v>21.886792452830189</v>
      </c>
      <c r="J186" s="117">
        <v>2.2400000000000002</v>
      </c>
      <c r="K186" s="321" t="s">
        <v>207</v>
      </c>
    </row>
    <row r="187" spans="1:11" s="459" customFormat="1" ht="15" customHeight="1">
      <c r="A187" s="151"/>
      <c r="B187" s="114" t="s">
        <v>264</v>
      </c>
      <c r="C187" s="133"/>
      <c r="D187" s="132">
        <v>0.4</v>
      </c>
      <c r="E187" s="129">
        <v>0.4</v>
      </c>
      <c r="F187" s="116"/>
      <c r="G187" s="117"/>
      <c r="H187" s="116"/>
      <c r="I187" s="116"/>
      <c r="J187" s="117"/>
      <c r="K187" s="321"/>
    </row>
    <row r="188" spans="1:11" s="459" customFormat="1" ht="15" customHeight="1">
      <c r="A188" s="151"/>
      <c r="B188" s="114" t="s">
        <v>29</v>
      </c>
      <c r="C188" s="133"/>
      <c r="D188" s="132">
        <v>5</v>
      </c>
      <c r="E188" s="129">
        <v>5</v>
      </c>
      <c r="F188" s="116"/>
      <c r="G188" s="117"/>
      <c r="H188" s="116"/>
      <c r="I188" s="116"/>
      <c r="J188" s="117"/>
      <c r="K188" s="321"/>
    </row>
    <row r="189" spans="1:11" s="459" customFormat="1" ht="15" customHeight="1">
      <c r="A189" s="151"/>
      <c r="B189" s="114" t="s">
        <v>74</v>
      </c>
      <c r="C189" s="133"/>
      <c r="D189" s="354">
        <v>5.55</v>
      </c>
      <c r="E189" s="129">
        <v>5</v>
      </c>
      <c r="F189" s="116"/>
      <c r="G189" s="117"/>
      <c r="H189" s="116"/>
      <c r="I189" s="116"/>
      <c r="J189" s="117"/>
      <c r="K189" s="321"/>
    </row>
    <row r="190" spans="1:11" s="459" customFormat="1" ht="15" customHeight="1" thickBot="1">
      <c r="A190" s="151"/>
      <c r="B190" s="114" t="s">
        <v>28</v>
      </c>
      <c r="C190" s="133"/>
      <c r="D190" s="139">
        <v>150</v>
      </c>
      <c r="E190" s="255">
        <v>150</v>
      </c>
      <c r="F190" s="116"/>
      <c r="G190" s="117"/>
      <c r="H190" s="116"/>
      <c r="I190" s="116"/>
      <c r="J190" s="117"/>
      <c r="K190" s="321"/>
    </row>
    <row r="191" spans="1:11" ht="15.75" customHeight="1" thickBot="1">
      <c r="A191" s="313" t="s">
        <v>37</v>
      </c>
      <c r="B191" s="210"/>
      <c r="C191" s="327">
        <v>360</v>
      </c>
      <c r="D191" s="211"/>
      <c r="E191" s="212"/>
      <c r="F191" s="314">
        <f>F186+F172+F170</f>
        <v>7.6534783406907945</v>
      </c>
      <c r="G191" s="314">
        <f t="shared" ref="G191:J191" si="6">G186+G172+G170</f>
        <v>8.3599854797927122</v>
      </c>
      <c r="H191" s="314">
        <f t="shared" si="6"/>
        <v>43.46708319077382</v>
      </c>
      <c r="I191" s="314">
        <f t="shared" si="6"/>
        <v>262.83792027237905</v>
      </c>
      <c r="J191" s="314">
        <f t="shared" si="6"/>
        <v>4.1900000000000004</v>
      </c>
      <c r="K191" s="29"/>
    </row>
    <row r="192" spans="1:11" ht="15.75" customHeight="1" thickBot="1">
      <c r="A192" s="240" t="s">
        <v>60</v>
      </c>
      <c r="B192" s="250"/>
      <c r="C192" s="221">
        <f>C120+C124+C168+C191</f>
        <v>1388</v>
      </c>
      <c r="D192" s="221"/>
      <c r="E192" s="221"/>
      <c r="F192" s="221">
        <f>F120+F124+F168+F191</f>
        <v>33.500452620539214</v>
      </c>
      <c r="G192" s="221">
        <f t="shared" ref="G192:J192" si="7">G120+G124+G168+G191</f>
        <v>38.669592809370037</v>
      </c>
      <c r="H192" s="221">
        <f t="shared" si="7"/>
        <v>177.87504237915806</v>
      </c>
      <c r="I192" s="221">
        <f t="shared" si="7"/>
        <v>1192.6279206571487</v>
      </c>
      <c r="J192" s="221">
        <f t="shared" si="7"/>
        <v>26.03</v>
      </c>
      <c r="K192" s="55"/>
    </row>
    <row r="193" spans="1:11" ht="15" customHeight="1">
      <c r="A193" s="231"/>
      <c r="B193" s="243"/>
      <c r="C193" s="317"/>
      <c r="D193" s="318"/>
      <c r="E193" s="248"/>
      <c r="F193" s="233"/>
      <c r="G193" s="233"/>
      <c r="H193" s="233"/>
      <c r="I193" s="233"/>
      <c r="J193" s="233"/>
      <c r="K193" s="2"/>
    </row>
    <row r="194" spans="1:11" ht="15.75" customHeight="1" thickBot="1">
      <c r="A194" s="298" t="s">
        <v>75</v>
      </c>
      <c r="B194" s="232"/>
      <c r="C194" s="276"/>
      <c r="D194" s="299"/>
      <c r="E194" s="258"/>
      <c r="K194" s="26"/>
    </row>
    <row r="195" spans="1:11" ht="23.25" customHeight="1">
      <c r="A195" s="85" t="s">
        <v>5</v>
      </c>
      <c r="B195" s="86"/>
      <c r="C195" s="234" t="s">
        <v>6</v>
      </c>
      <c r="D195" s="328" t="s">
        <v>7</v>
      </c>
      <c r="E195" s="234" t="s">
        <v>7</v>
      </c>
      <c r="F195" s="483" t="s">
        <v>8</v>
      </c>
      <c r="G195" s="483"/>
      <c r="H195" s="484"/>
      <c r="I195" s="89" t="s">
        <v>9</v>
      </c>
      <c r="J195" s="236" t="s">
        <v>10</v>
      </c>
      <c r="K195" s="19" t="s">
        <v>62</v>
      </c>
    </row>
    <row r="196" spans="1:11" ht="15.75" customHeight="1" thickBot="1">
      <c r="A196" s="113" t="s">
        <v>12</v>
      </c>
      <c r="B196" s="114"/>
      <c r="C196" s="119" t="s">
        <v>13</v>
      </c>
      <c r="D196" s="192" t="s">
        <v>14</v>
      </c>
      <c r="E196" s="119" t="s">
        <v>14</v>
      </c>
      <c r="F196" s="148"/>
      <c r="G196" s="148"/>
      <c r="H196" s="148"/>
      <c r="I196" s="111" t="s">
        <v>128</v>
      </c>
      <c r="J196" s="165"/>
      <c r="K196" s="11" t="s">
        <v>63</v>
      </c>
    </row>
    <row r="197" spans="1:11" ht="15.75" customHeight="1" thickBot="1">
      <c r="A197" s="113"/>
      <c r="B197" s="114"/>
      <c r="C197" s="119"/>
      <c r="D197" s="329" t="s">
        <v>16</v>
      </c>
      <c r="E197" s="301" t="s">
        <v>17</v>
      </c>
      <c r="F197" s="91" t="s">
        <v>18</v>
      </c>
      <c r="G197" s="89" t="s">
        <v>19</v>
      </c>
      <c r="H197" s="90" t="s">
        <v>20</v>
      </c>
      <c r="I197" s="89" t="s">
        <v>21</v>
      </c>
      <c r="J197" s="88" t="s">
        <v>22</v>
      </c>
      <c r="K197" s="11"/>
    </row>
    <row r="198" spans="1:11" ht="15" customHeight="1">
      <c r="A198" s="85"/>
      <c r="B198" s="243" t="s">
        <v>23</v>
      </c>
      <c r="C198" s="108"/>
      <c r="D198" s="330"/>
      <c r="E198" s="239"/>
      <c r="F198" s="157"/>
      <c r="G198" s="110"/>
      <c r="H198" s="157"/>
      <c r="I198" s="110"/>
      <c r="J198" s="157"/>
      <c r="K198" s="3"/>
    </row>
    <row r="199" spans="1:11" ht="42.75" customHeight="1">
      <c r="A199" s="113" t="s">
        <v>332</v>
      </c>
      <c r="B199" s="114"/>
      <c r="C199" s="119" t="s">
        <v>373</v>
      </c>
      <c r="D199" s="132"/>
      <c r="E199" s="115"/>
      <c r="F199" s="117">
        <v>3.546875</v>
      </c>
      <c r="G199" s="116">
        <v>3.0140625000000001</v>
      </c>
      <c r="H199" s="117">
        <v>19.625</v>
      </c>
      <c r="I199" s="116">
        <v>122.546875</v>
      </c>
      <c r="J199" s="132">
        <v>0.67</v>
      </c>
      <c r="K199" s="34" t="s">
        <v>134</v>
      </c>
    </row>
    <row r="200" spans="1:11" ht="15" customHeight="1">
      <c r="A200" s="113"/>
      <c r="B200" s="114" t="s">
        <v>91</v>
      </c>
      <c r="C200" s="119"/>
      <c r="D200" s="132">
        <v>18</v>
      </c>
      <c r="E200" s="115">
        <v>18</v>
      </c>
      <c r="F200" s="132"/>
      <c r="G200" s="115"/>
      <c r="H200" s="132"/>
      <c r="I200" s="115"/>
      <c r="J200" s="132"/>
      <c r="K200" s="34"/>
    </row>
    <row r="201" spans="1:11" ht="15" customHeight="1">
      <c r="A201" s="113"/>
      <c r="B201" s="114" t="s">
        <v>27</v>
      </c>
      <c r="C201" s="119"/>
      <c r="D201" s="132">
        <v>75</v>
      </c>
      <c r="E201" s="115">
        <v>75</v>
      </c>
      <c r="F201" s="132"/>
      <c r="G201" s="115"/>
      <c r="H201" s="132"/>
      <c r="I201" s="115"/>
      <c r="J201" s="132"/>
      <c r="K201" s="34"/>
    </row>
    <row r="202" spans="1:11" ht="15" customHeight="1">
      <c r="A202" s="113"/>
      <c r="B202" s="114" t="s">
        <v>28</v>
      </c>
      <c r="C202" s="119"/>
      <c r="D202" s="132">
        <v>48</v>
      </c>
      <c r="E202" s="115">
        <v>48</v>
      </c>
      <c r="F202" s="132"/>
      <c r="G202" s="115"/>
      <c r="H202" s="132"/>
      <c r="I202" s="115"/>
      <c r="J202" s="132"/>
      <c r="K202" s="34"/>
    </row>
    <row r="203" spans="1:11" ht="15" customHeight="1">
      <c r="A203" s="113"/>
      <c r="B203" s="114" t="s">
        <v>29</v>
      </c>
      <c r="C203" s="119"/>
      <c r="D203" s="132">
        <v>2</v>
      </c>
      <c r="E203" s="115">
        <v>2</v>
      </c>
      <c r="F203" s="132"/>
      <c r="G203" s="115"/>
      <c r="H203" s="132"/>
      <c r="I203" s="115"/>
      <c r="J203" s="132"/>
      <c r="K203" s="34"/>
    </row>
    <row r="204" spans="1:11" ht="15" customHeight="1">
      <c r="A204" s="113"/>
      <c r="B204" s="118" t="s">
        <v>225</v>
      </c>
      <c r="C204" s="119"/>
      <c r="D204" s="132">
        <v>0.4</v>
      </c>
      <c r="E204" s="115">
        <v>0.4</v>
      </c>
      <c r="F204" s="132"/>
      <c r="G204" s="115"/>
      <c r="H204" s="132"/>
      <c r="I204" s="115"/>
      <c r="J204" s="132"/>
      <c r="K204" s="34"/>
    </row>
    <row r="205" spans="1:11" ht="15" customHeight="1">
      <c r="A205" s="113"/>
      <c r="B205" s="114" t="s">
        <v>31</v>
      </c>
      <c r="C205" s="119"/>
      <c r="D205" s="132">
        <v>3</v>
      </c>
      <c r="E205" s="115">
        <v>3</v>
      </c>
      <c r="F205" s="132"/>
      <c r="G205" s="115"/>
      <c r="H205" s="132"/>
      <c r="I205" s="115"/>
      <c r="J205" s="132"/>
      <c r="K205" s="34"/>
    </row>
    <row r="206" spans="1:11" ht="23.25" customHeight="1">
      <c r="A206" s="166" t="s">
        <v>78</v>
      </c>
      <c r="B206" s="167"/>
      <c r="C206" s="168" t="s">
        <v>350</v>
      </c>
      <c r="D206" s="188"/>
      <c r="E206" s="189"/>
      <c r="F206" s="172">
        <v>3.0325232901236614</v>
      </c>
      <c r="G206" s="171">
        <v>2.3958740841428243</v>
      </c>
      <c r="H206" s="172">
        <v>10.482708219155825</v>
      </c>
      <c r="I206" s="171">
        <v>75.76195432928796</v>
      </c>
      <c r="J206" s="172">
        <v>1.38</v>
      </c>
      <c r="K206" s="34" t="s">
        <v>208</v>
      </c>
    </row>
    <row r="207" spans="1:11" ht="15" customHeight="1">
      <c r="A207" s="166"/>
      <c r="B207" s="114" t="s">
        <v>264</v>
      </c>
      <c r="C207" s="190"/>
      <c r="D207" s="169">
        <v>0.45</v>
      </c>
      <c r="E207" s="168">
        <v>0.45</v>
      </c>
      <c r="F207" s="172"/>
      <c r="G207" s="171"/>
      <c r="H207" s="172"/>
      <c r="I207" s="171"/>
      <c r="J207" s="172"/>
      <c r="K207" s="34"/>
    </row>
    <row r="208" spans="1:11" ht="15" customHeight="1">
      <c r="A208" s="166"/>
      <c r="B208" s="167" t="s">
        <v>29</v>
      </c>
      <c r="C208" s="190"/>
      <c r="D208" s="169">
        <v>6</v>
      </c>
      <c r="E208" s="168">
        <v>6</v>
      </c>
      <c r="F208" s="172"/>
      <c r="G208" s="171"/>
      <c r="H208" s="172"/>
      <c r="I208" s="171"/>
      <c r="J208" s="172"/>
      <c r="K208" s="34"/>
    </row>
    <row r="209" spans="1:11" ht="15" customHeight="1">
      <c r="A209" s="166"/>
      <c r="B209" s="167" t="s">
        <v>27</v>
      </c>
      <c r="C209" s="190"/>
      <c r="D209" s="169">
        <v>92</v>
      </c>
      <c r="E209" s="168">
        <v>90</v>
      </c>
      <c r="F209" s="172"/>
      <c r="G209" s="171"/>
      <c r="H209" s="172"/>
      <c r="I209" s="171"/>
      <c r="J209" s="172"/>
      <c r="K209" s="34"/>
    </row>
    <row r="210" spans="1:11" ht="15" customHeight="1">
      <c r="A210" s="166"/>
      <c r="B210" s="167" t="s">
        <v>28</v>
      </c>
      <c r="C210" s="190"/>
      <c r="D210" s="169">
        <v>90</v>
      </c>
      <c r="E210" s="168">
        <v>90</v>
      </c>
      <c r="F210" s="172"/>
      <c r="G210" s="171"/>
      <c r="H210" s="172"/>
      <c r="I210" s="171"/>
      <c r="J210" s="172"/>
      <c r="K210" s="34"/>
    </row>
    <row r="211" spans="1:11" ht="30" customHeight="1">
      <c r="A211" s="113" t="s">
        <v>34</v>
      </c>
      <c r="B211" s="114"/>
      <c r="C211" s="441" t="s">
        <v>129</v>
      </c>
      <c r="D211" s="442"/>
      <c r="E211" s="443"/>
      <c r="F211" s="419">
        <v>1.915</v>
      </c>
      <c r="G211" s="142">
        <v>4.3549999999999995</v>
      </c>
      <c r="H211" s="141">
        <v>12.920000000000002</v>
      </c>
      <c r="I211" s="142">
        <v>98.500000000000014</v>
      </c>
      <c r="J211" s="413"/>
      <c r="K211" s="409" t="s">
        <v>469</v>
      </c>
    </row>
    <row r="212" spans="1:11" ht="15" customHeight="1">
      <c r="A212" s="113"/>
      <c r="B212" s="114" t="s">
        <v>36</v>
      </c>
      <c r="C212" s="119"/>
      <c r="D212" s="129">
        <v>25</v>
      </c>
      <c r="E212" s="115">
        <v>25</v>
      </c>
      <c r="F212" s="129"/>
      <c r="G212" s="115"/>
      <c r="H212" s="132"/>
      <c r="I212" s="115"/>
      <c r="J212" s="132"/>
      <c r="K212" s="34"/>
    </row>
    <row r="213" spans="1:11" ht="15" customHeight="1" thickBot="1">
      <c r="A213" s="113"/>
      <c r="B213" s="114" t="s">
        <v>31</v>
      </c>
      <c r="C213" s="119"/>
      <c r="D213" s="129">
        <v>5</v>
      </c>
      <c r="E213" s="115">
        <v>5</v>
      </c>
      <c r="F213" s="129" t="s">
        <v>3</v>
      </c>
      <c r="G213" s="164"/>
      <c r="H213" s="132"/>
      <c r="I213" s="164"/>
      <c r="J213" s="132"/>
      <c r="K213" s="34"/>
    </row>
    <row r="214" spans="1:11" ht="15.75" customHeight="1" thickBot="1">
      <c r="A214" s="240" t="s">
        <v>37</v>
      </c>
      <c r="B214" s="123"/>
      <c r="C214" s="244">
        <v>359</v>
      </c>
      <c r="D214" s="242"/>
      <c r="E214" s="238"/>
      <c r="F214" s="221">
        <f>F199+F206+F211</f>
        <v>8.4943982901236623</v>
      </c>
      <c r="G214" s="221">
        <f t="shared" ref="G214:J214" si="8">G199+G206+G211</f>
        <v>9.7649365841428235</v>
      </c>
      <c r="H214" s="221">
        <f t="shared" si="8"/>
        <v>43.027708219155826</v>
      </c>
      <c r="I214" s="221">
        <f>I199+I206+I211</f>
        <v>296.80882932928796</v>
      </c>
      <c r="J214" s="221">
        <f t="shared" si="8"/>
        <v>2.0499999999999998</v>
      </c>
      <c r="K214" s="44"/>
    </row>
    <row r="215" spans="1:11" ht="15" customHeight="1">
      <c r="A215" s="113"/>
      <c r="B215" s="232" t="s">
        <v>38</v>
      </c>
      <c r="C215" s="108"/>
      <c r="D215" s="132"/>
      <c r="E215" s="115"/>
      <c r="F215" s="90"/>
      <c r="G215" s="116"/>
      <c r="H215" s="90"/>
      <c r="I215" s="116"/>
      <c r="J215" s="157"/>
      <c r="K215" s="34"/>
    </row>
    <row r="216" spans="1:11" ht="27" customHeight="1">
      <c r="A216" s="113" t="s">
        <v>39</v>
      </c>
      <c r="B216" s="114"/>
      <c r="C216" s="115">
        <v>200</v>
      </c>
      <c r="D216" s="132">
        <v>200</v>
      </c>
      <c r="E216" s="115">
        <v>200</v>
      </c>
      <c r="F216" s="172">
        <v>1</v>
      </c>
      <c r="G216" s="171"/>
      <c r="H216" s="172">
        <v>20.2</v>
      </c>
      <c r="I216" s="171">
        <v>84.44</v>
      </c>
      <c r="J216" s="172">
        <v>4</v>
      </c>
      <c r="K216" s="34" t="s">
        <v>201</v>
      </c>
    </row>
    <row r="217" spans="1:11" ht="17.25" customHeight="1" thickBot="1">
      <c r="A217" s="152" t="s">
        <v>159</v>
      </c>
      <c r="B217" s="114"/>
      <c r="C217" s="115"/>
      <c r="D217" s="132"/>
      <c r="E217" s="115"/>
      <c r="F217" s="132"/>
      <c r="G217" s="115"/>
      <c r="H217" s="132"/>
      <c r="I217" s="115"/>
      <c r="J217" s="132"/>
      <c r="K217" s="34"/>
    </row>
    <row r="218" spans="1:11" ht="15.75" customHeight="1" thickBot="1">
      <c r="A218" s="240" t="s">
        <v>37</v>
      </c>
      <c r="B218" s="123"/>
      <c r="C218" s="244">
        <v>200</v>
      </c>
      <c r="D218" s="242"/>
      <c r="E218" s="245"/>
      <c r="F218" s="220">
        <f>F216</f>
        <v>1</v>
      </c>
      <c r="G218" s="221"/>
      <c r="H218" s="220">
        <f t="shared" ref="H218:J218" si="9">H216</f>
        <v>20.2</v>
      </c>
      <c r="I218" s="221">
        <f t="shared" si="9"/>
        <v>84.44</v>
      </c>
      <c r="J218" s="220">
        <f t="shared" si="9"/>
        <v>4</v>
      </c>
      <c r="K218" s="44"/>
    </row>
    <row r="219" spans="1:11" ht="15" customHeight="1">
      <c r="A219" s="85"/>
      <c r="B219" s="243" t="s">
        <v>40</v>
      </c>
      <c r="C219" s="108"/>
      <c r="D219" s="330"/>
      <c r="E219" s="247"/>
      <c r="F219" s="90"/>
      <c r="G219" s="89"/>
      <c r="H219" s="90"/>
      <c r="I219" s="89"/>
      <c r="J219" s="157"/>
      <c r="K219" s="53"/>
    </row>
    <row r="220" spans="1:11" ht="30.75" customHeight="1">
      <c r="A220" s="113" t="s">
        <v>388</v>
      </c>
      <c r="B220" s="152"/>
      <c r="C220" s="195">
        <v>30</v>
      </c>
      <c r="D220" s="141"/>
      <c r="E220" s="142"/>
      <c r="F220" s="141">
        <v>0.43</v>
      </c>
      <c r="G220" s="142">
        <v>1.5</v>
      </c>
      <c r="H220" s="141">
        <v>2.7</v>
      </c>
      <c r="I220" s="142">
        <v>26.2</v>
      </c>
      <c r="J220" s="141">
        <v>5.13</v>
      </c>
      <c r="K220" s="8" t="s">
        <v>389</v>
      </c>
    </row>
    <row r="221" spans="1:11" ht="17.25" customHeight="1">
      <c r="A221" s="152"/>
      <c r="B221" s="152" t="s">
        <v>224</v>
      </c>
      <c r="C221" s="195"/>
      <c r="D221" s="141">
        <v>30</v>
      </c>
      <c r="E221" s="142">
        <v>24</v>
      </c>
      <c r="F221" s="141"/>
      <c r="G221" s="142"/>
      <c r="H221" s="141"/>
      <c r="I221" s="142"/>
      <c r="J221" s="141"/>
      <c r="K221" s="8"/>
    </row>
    <row r="222" spans="1:11" ht="17.25" customHeight="1">
      <c r="A222" s="152"/>
      <c r="B222" s="152" t="s">
        <v>79</v>
      </c>
      <c r="C222" s="195"/>
      <c r="D222" s="141">
        <v>3.75</v>
      </c>
      <c r="E222" s="142">
        <v>3</v>
      </c>
      <c r="F222" s="141"/>
      <c r="G222" s="142"/>
      <c r="H222" s="141"/>
      <c r="I222" s="142"/>
      <c r="J222" s="141"/>
      <c r="K222" s="8"/>
    </row>
    <row r="223" spans="1:11" ht="17.25" customHeight="1">
      <c r="A223" s="152"/>
      <c r="B223" s="152" t="s">
        <v>135</v>
      </c>
      <c r="C223" s="195"/>
      <c r="D223" s="141">
        <v>1.5</v>
      </c>
      <c r="E223" s="142">
        <v>1.5</v>
      </c>
      <c r="F223" s="141"/>
      <c r="G223" s="142"/>
      <c r="H223" s="141"/>
      <c r="I223" s="142"/>
      <c r="J223" s="141"/>
      <c r="K223" s="8"/>
    </row>
    <row r="224" spans="1:11" ht="17.25" customHeight="1">
      <c r="A224" s="152"/>
      <c r="B224" s="152" t="s">
        <v>29</v>
      </c>
      <c r="C224" s="195"/>
      <c r="D224" s="141">
        <v>1.5</v>
      </c>
      <c r="E224" s="142">
        <v>1.5</v>
      </c>
      <c r="F224" s="141"/>
      <c r="G224" s="142"/>
      <c r="H224" s="141"/>
      <c r="I224" s="142"/>
      <c r="J224" s="141"/>
      <c r="K224" s="8"/>
    </row>
    <row r="225" spans="1:11" ht="17.25" customHeight="1">
      <c r="A225" s="152"/>
      <c r="B225" s="152" t="s">
        <v>225</v>
      </c>
      <c r="C225" s="195"/>
      <c r="D225" s="141">
        <v>0.15</v>
      </c>
      <c r="E225" s="142">
        <v>0.15</v>
      </c>
      <c r="F225" s="141"/>
      <c r="G225" s="142"/>
      <c r="H225" s="141"/>
      <c r="I225" s="142"/>
      <c r="J225" s="141"/>
      <c r="K225" s="8"/>
    </row>
    <row r="226" spans="1:11" ht="60.75" customHeight="1">
      <c r="A226" s="113" t="s">
        <v>319</v>
      </c>
      <c r="B226" s="118"/>
      <c r="C226" s="222" t="s">
        <v>132</v>
      </c>
      <c r="D226" s="331"/>
      <c r="E226" s="198"/>
      <c r="F226" s="127">
        <v>2.8588779396650801</v>
      </c>
      <c r="G226" s="199">
        <v>4.8802007133788745</v>
      </c>
      <c r="H226" s="127">
        <v>15.754646031074287</v>
      </c>
      <c r="I226" s="199">
        <v>157.89130040505378</v>
      </c>
      <c r="J226" s="127">
        <v>5.18</v>
      </c>
      <c r="K226" s="51" t="s">
        <v>148</v>
      </c>
    </row>
    <row r="227" spans="1:11" ht="23.25" customHeight="1">
      <c r="A227" s="113"/>
      <c r="B227" s="118" t="s">
        <v>228</v>
      </c>
      <c r="C227" s="198"/>
      <c r="D227" s="332">
        <v>9</v>
      </c>
      <c r="E227" s="222">
        <v>9</v>
      </c>
      <c r="F227" s="127"/>
      <c r="G227" s="199"/>
      <c r="H227" s="127"/>
      <c r="I227" s="199"/>
      <c r="J227" s="127"/>
      <c r="K227" s="51"/>
    </row>
    <row r="228" spans="1:11" ht="15" customHeight="1">
      <c r="A228" s="113"/>
      <c r="B228" s="118" t="s">
        <v>139</v>
      </c>
      <c r="C228" s="198"/>
      <c r="D228" s="332">
        <v>60</v>
      </c>
      <c r="E228" s="222">
        <v>45</v>
      </c>
      <c r="F228" s="127"/>
      <c r="G228" s="199"/>
      <c r="H228" s="127"/>
      <c r="I228" s="199"/>
      <c r="J228" s="127"/>
      <c r="K228" s="51"/>
    </row>
    <row r="229" spans="1:11" ht="15" customHeight="1">
      <c r="A229" s="113"/>
      <c r="B229" s="118" t="s">
        <v>46</v>
      </c>
      <c r="C229" s="198"/>
      <c r="D229" s="332">
        <v>7.5</v>
      </c>
      <c r="E229" s="222">
        <v>6</v>
      </c>
      <c r="F229" s="127"/>
      <c r="G229" s="199"/>
      <c r="H229" s="127"/>
      <c r="I229" s="199"/>
      <c r="J229" s="127"/>
      <c r="K229" s="51"/>
    </row>
    <row r="230" spans="1:11" ht="15" customHeight="1">
      <c r="A230" s="113"/>
      <c r="B230" s="118" t="s">
        <v>41</v>
      </c>
      <c r="C230" s="198"/>
      <c r="D230" s="332">
        <v>7.14</v>
      </c>
      <c r="E230" s="222">
        <v>6</v>
      </c>
      <c r="F230" s="127"/>
      <c r="G230" s="199"/>
      <c r="H230" s="127"/>
      <c r="I230" s="199"/>
      <c r="J230" s="127"/>
      <c r="K230" s="51"/>
    </row>
    <row r="231" spans="1:11" ht="15" customHeight="1">
      <c r="A231" s="113"/>
      <c r="B231" s="118" t="s">
        <v>47</v>
      </c>
      <c r="C231" s="198"/>
      <c r="D231" s="331">
        <v>1.5</v>
      </c>
      <c r="E231" s="222">
        <v>1.5</v>
      </c>
      <c r="F231" s="127"/>
      <c r="G231" s="199"/>
      <c r="H231" s="127"/>
      <c r="I231" s="199"/>
      <c r="J231" s="127"/>
      <c r="K231" s="51"/>
    </row>
    <row r="232" spans="1:11" ht="15" customHeight="1">
      <c r="A232" s="113"/>
      <c r="B232" s="118" t="s">
        <v>225</v>
      </c>
      <c r="C232" s="198"/>
      <c r="D232" s="200">
        <v>1</v>
      </c>
      <c r="E232" s="201">
        <v>1</v>
      </c>
      <c r="F232" s="127"/>
      <c r="G232" s="199"/>
      <c r="H232" s="127"/>
      <c r="I232" s="199"/>
      <c r="J232" s="127"/>
      <c r="K232" s="51"/>
    </row>
    <row r="233" spans="1:11" ht="15" customHeight="1">
      <c r="A233" s="113"/>
      <c r="B233" s="118" t="s">
        <v>155</v>
      </c>
      <c r="C233" s="198"/>
      <c r="D233" s="200">
        <v>105</v>
      </c>
      <c r="E233" s="201">
        <v>105</v>
      </c>
      <c r="F233" s="127"/>
      <c r="G233" s="199"/>
      <c r="H233" s="127"/>
      <c r="I233" s="199"/>
      <c r="J233" s="127"/>
      <c r="K233" s="51"/>
    </row>
    <row r="234" spans="1:11" ht="15" customHeight="1">
      <c r="A234" s="113"/>
      <c r="B234" s="118" t="s">
        <v>277</v>
      </c>
      <c r="C234" s="198"/>
      <c r="D234" s="127">
        <v>24.3</v>
      </c>
      <c r="E234" s="201">
        <v>23</v>
      </c>
      <c r="F234" s="127"/>
      <c r="G234" s="199"/>
      <c r="H234" s="127"/>
      <c r="I234" s="199"/>
      <c r="J234" s="127"/>
      <c r="K234" s="51"/>
    </row>
    <row r="235" spans="1:11" ht="15" customHeight="1">
      <c r="A235" s="113"/>
      <c r="B235" s="118" t="s">
        <v>195</v>
      </c>
      <c r="C235" s="198"/>
      <c r="D235" s="200"/>
      <c r="E235" s="201">
        <v>10</v>
      </c>
      <c r="F235" s="127"/>
      <c r="G235" s="199"/>
      <c r="H235" s="127"/>
      <c r="I235" s="199"/>
      <c r="J235" s="127"/>
      <c r="K235" s="51"/>
    </row>
    <row r="236" spans="1:11" ht="34.5" customHeight="1">
      <c r="A236" s="113" t="s">
        <v>315</v>
      </c>
      <c r="B236" s="114"/>
      <c r="C236" s="115">
        <v>60</v>
      </c>
      <c r="D236" s="117"/>
      <c r="E236" s="116"/>
      <c r="F236" s="117">
        <v>6.1714285714285708</v>
      </c>
      <c r="G236" s="116">
        <v>4.5894736842105264</v>
      </c>
      <c r="H236" s="117">
        <v>4.8481203007518792</v>
      </c>
      <c r="I236" s="116">
        <v>55.338345864661655</v>
      </c>
      <c r="J236" s="117">
        <v>0.31</v>
      </c>
      <c r="K236" s="34" t="s">
        <v>316</v>
      </c>
    </row>
    <row r="237" spans="1:11" ht="15" customHeight="1">
      <c r="A237" s="113"/>
      <c r="B237" s="114" t="s">
        <v>142</v>
      </c>
      <c r="C237" s="115"/>
      <c r="D237" s="117">
        <v>61.2</v>
      </c>
      <c r="E237" s="116">
        <v>45</v>
      </c>
      <c r="F237" s="117"/>
      <c r="G237" s="116"/>
      <c r="H237" s="117"/>
      <c r="I237" s="116"/>
      <c r="J237" s="117"/>
      <c r="K237" s="34"/>
    </row>
    <row r="238" spans="1:11" ht="15" customHeight="1">
      <c r="A238" s="113"/>
      <c r="B238" s="138" t="s">
        <v>326</v>
      </c>
      <c r="C238" s="115"/>
      <c r="D238" s="117">
        <v>45</v>
      </c>
      <c r="E238" s="116">
        <v>45</v>
      </c>
      <c r="F238" s="117"/>
      <c r="G238" s="116"/>
      <c r="H238" s="117"/>
      <c r="I238" s="116"/>
      <c r="J238" s="117"/>
      <c r="K238" s="34"/>
    </row>
    <row r="239" spans="1:11" ht="15" customHeight="1">
      <c r="A239" s="113"/>
      <c r="B239" s="114" t="s">
        <v>310</v>
      </c>
      <c r="C239" s="115"/>
      <c r="D239" s="117">
        <v>9</v>
      </c>
      <c r="E239" s="116">
        <v>9</v>
      </c>
      <c r="F239" s="117"/>
      <c r="G239" s="116"/>
      <c r="H239" s="117"/>
      <c r="I239" s="116"/>
      <c r="J239" s="117"/>
      <c r="K239" s="34"/>
    </row>
    <row r="240" spans="1:11" ht="15" customHeight="1">
      <c r="A240" s="113"/>
      <c r="B240" s="114" t="s">
        <v>231</v>
      </c>
      <c r="C240" s="115"/>
      <c r="D240" s="117">
        <v>7.2</v>
      </c>
      <c r="E240" s="116">
        <v>6</v>
      </c>
      <c r="F240" s="117"/>
      <c r="G240" s="116"/>
      <c r="H240" s="117"/>
      <c r="I240" s="116"/>
      <c r="J240" s="117"/>
      <c r="K240" s="34"/>
    </row>
    <row r="241" spans="1:11" ht="15" customHeight="1">
      <c r="A241" s="113"/>
      <c r="B241" s="114" t="s">
        <v>56</v>
      </c>
      <c r="C241" s="115"/>
      <c r="D241" s="117">
        <v>2</v>
      </c>
      <c r="E241" s="116">
        <v>2</v>
      </c>
      <c r="F241" s="117"/>
      <c r="G241" s="116"/>
      <c r="H241" s="117"/>
      <c r="I241" s="116"/>
      <c r="J241" s="117"/>
      <c r="K241" s="34"/>
    </row>
    <row r="242" spans="1:11" ht="15" customHeight="1">
      <c r="A242" s="113"/>
      <c r="B242" s="114" t="s">
        <v>225</v>
      </c>
      <c r="C242" s="115"/>
      <c r="D242" s="117">
        <v>0.1</v>
      </c>
      <c r="E242" s="116">
        <v>0.1</v>
      </c>
      <c r="F242" s="117"/>
      <c r="G242" s="116"/>
      <c r="H242" s="117"/>
      <c r="I242" s="116"/>
      <c r="J242" s="117"/>
      <c r="K242" s="34"/>
    </row>
    <row r="243" spans="1:11" ht="15" customHeight="1">
      <c r="A243" s="113"/>
      <c r="B243" s="114" t="s">
        <v>141</v>
      </c>
      <c r="C243" s="115"/>
      <c r="D243" s="117">
        <v>9</v>
      </c>
      <c r="E243" s="116">
        <v>9</v>
      </c>
      <c r="F243" s="117"/>
      <c r="G243" s="116"/>
      <c r="H243" s="117"/>
      <c r="I243" s="116"/>
      <c r="J243" s="117"/>
      <c r="K243" s="34"/>
    </row>
    <row r="244" spans="1:11" ht="31.5" customHeight="1">
      <c r="A244" s="113" t="s">
        <v>250</v>
      </c>
      <c r="B244" s="114"/>
      <c r="C244" s="115">
        <v>120</v>
      </c>
      <c r="D244" s="117"/>
      <c r="E244" s="116"/>
      <c r="F244" s="117">
        <v>3.5011046845259384</v>
      </c>
      <c r="G244" s="116">
        <v>5.7004164972181961</v>
      </c>
      <c r="H244" s="117">
        <v>26.754609226609166</v>
      </c>
      <c r="I244" s="116">
        <v>173.02115724255006</v>
      </c>
      <c r="J244" s="117">
        <v>30.85</v>
      </c>
      <c r="K244" s="34" t="s">
        <v>248</v>
      </c>
    </row>
    <row r="245" spans="1:11" ht="15" customHeight="1">
      <c r="A245" s="113"/>
      <c r="B245" s="114" t="s">
        <v>45</v>
      </c>
      <c r="C245" s="115"/>
      <c r="D245" s="117">
        <v>146.30000000000001</v>
      </c>
      <c r="E245" s="116">
        <v>110</v>
      </c>
      <c r="F245" s="117"/>
      <c r="G245" s="116"/>
      <c r="H245" s="117"/>
      <c r="I245" s="116"/>
      <c r="J245" s="117"/>
      <c r="K245" s="34"/>
    </row>
    <row r="246" spans="1:11" ht="15" customHeight="1">
      <c r="A246" s="113"/>
      <c r="B246" s="114" t="s">
        <v>135</v>
      </c>
      <c r="C246" s="115"/>
      <c r="D246" s="117">
        <v>4.5</v>
      </c>
      <c r="E246" s="116">
        <v>4.5</v>
      </c>
      <c r="F246" s="117"/>
      <c r="G246" s="116"/>
      <c r="H246" s="117"/>
      <c r="I246" s="116"/>
      <c r="J246" s="117"/>
      <c r="K246" s="34"/>
    </row>
    <row r="247" spans="1:11" ht="15" customHeight="1">
      <c r="A247" s="113"/>
      <c r="B247" s="114" t="s">
        <v>41</v>
      </c>
      <c r="C247" s="115"/>
      <c r="D247" s="117">
        <v>7.2</v>
      </c>
      <c r="E247" s="116">
        <v>6</v>
      </c>
      <c r="F247" s="117"/>
      <c r="G247" s="116"/>
      <c r="H247" s="117"/>
      <c r="I247" s="116"/>
      <c r="J247" s="117"/>
      <c r="K247" s="34"/>
    </row>
    <row r="248" spans="1:11" ht="15" customHeight="1">
      <c r="A248" s="113"/>
      <c r="B248" s="114" t="s">
        <v>46</v>
      </c>
      <c r="C248" s="115"/>
      <c r="D248" s="117">
        <v>10.63</v>
      </c>
      <c r="E248" s="116">
        <v>8.5</v>
      </c>
      <c r="F248" s="117"/>
      <c r="G248" s="116"/>
      <c r="H248" s="117"/>
      <c r="I248" s="116"/>
      <c r="J248" s="117"/>
      <c r="K248" s="34"/>
    </row>
    <row r="249" spans="1:11" ht="15" customHeight="1">
      <c r="A249" s="113"/>
      <c r="B249" s="118" t="s">
        <v>225</v>
      </c>
      <c r="C249" s="115"/>
      <c r="D249" s="117">
        <v>0.34</v>
      </c>
      <c r="E249" s="116">
        <v>0.34</v>
      </c>
      <c r="F249" s="117"/>
      <c r="G249" s="116"/>
      <c r="H249" s="117"/>
      <c r="I249" s="116"/>
      <c r="J249" s="117"/>
      <c r="K249" s="34"/>
    </row>
    <row r="250" spans="1:11" ht="15.75" customHeight="1">
      <c r="A250" s="113"/>
      <c r="B250" s="150" t="s">
        <v>249</v>
      </c>
      <c r="C250" s="115"/>
      <c r="D250" s="333"/>
      <c r="E250" s="261">
        <v>20</v>
      </c>
      <c r="F250" s="117"/>
      <c r="G250" s="171"/>
      <c r="H250" s="117"/>
      <c r="I250" s="116"/>
      <c r="J250" s="333"/>
      <c r="K250" s="34"/>
    </row>
    <row r="251" spans="1:11" ht="15" customHeight="1">
      <c r="A251" s="334"/>
      <c r="B251" s="114" t="s">
        <v>82</v>
      </c>
      <c r="C251" s="335"/>
      <c r="D251" s="117">
        <v>5</v>
      </c>
      <c r="E251" s="116">
        <v>5</v>
      </c>
      <c r="F251" s="109"/>
      <c r="G251" s="171"/>
      <c r="H251" s="117"/>
      <c r="I251" s="116"/>
      <c r="J251" s="333"/>
      <c r="K251" s="56"/>
    </row>
    <row r="252" spans="1:11" ht="15" customHeight="1">
      <c r="A252" s="334"/>
      <c r="B252" s="114" t="s">
        <v>52</v>
      </c>
      <c r="C252" s="335"/>
      <c r="D252" s="117">
        <v>1.5</v>
      </c>
      <c r="E252" s="116">
        <v>1.5</v>
      </c>
      <c r="F252" s="333"/>
      <c r="G252" s="261"/>
      <c r="H252" s="333"/>
      <c r="I252" s="261"/>
      <c r="J252" s="333"/>
      <c r="K252" s="56"/>
    </row>
    <row r="253" spans="1:11" ht="15" customHeight="1">
      <c r="A253" s="334"/>
      <c r="B253" s="118" t="s">
        <v>64</v>
      </c>
      <c r="C253" s="335"/>
      <c r="D253" s="117">
        <v>15</v>
      </c>
      <c r="E253" s="116">
        <v>15</v>
      </c>
      <c r="F253" s="333"/>
      <c r="G253" s="336"/>
      <c r="H253" s="333"/>
      <c r="I253" s="261"/>
      <c r="J253" s="333"/>
      <c r="K253" s="56"/>
    </row>
    <row r="254" spans="1:11" ht="15" customHeight="1">
      <c r="A254" s="334"/>
      <c r="B254" s="114" t="s">
        <v>225</v>
      </c>
      <c r="C254" s="335"/>
      <c r="D254" s="117">
        <v>0.16</v>
      </c>
      <c r="E254" s="116">
        <v>0.16</v>
      </c>
      <c r="F254" s="333"/>
      <c r="G254" s="336"/>
      <c r="H254" s="333"/>
      <c r="I254" s="261"/>
      <c r="J254" s="333"/>
      <c r="K254" s="56"/>
    </row>
    <row r="255" spans="1:11" ht="33" customHeight="1">
      <c r="A255" s="113" t="s">
        <v>421</v>
      </c>
      <c r="B255" s="114"/>
      <c r="C255" s="115" t="s">
        <v>175</v>
      </c>
      <c r="D255" s="132"/>
      <c r="E255" s="115"/>
      <c r="F255" s="117">
        <v>0.18</v>
      </c>
      <c r="G255" s="116">
        <v>8.3000000000000004E-2</v>
      </c>
      <c r="H255" s="117">
        <v>14</v>
      </c>
      <c r="I255" s="116">
        <v>70.7</v>
      </c>
      <c r="J255" s="117">
        <v>36.6</v>
      </c>
      <c r="K255" s="321" t="s">
        <v>422</v>
      </c>
    </row>
    <row r="256" spans="1:11" ht="15" customHeight="1">
      <c r="A256" s="113"/>
      <c r="B256" s="114" t="s">
        <v>423</v>
      </c>
      <c r="C256" s="115"/>
      <c r="D256" s="132">
        <v>15.3</v>
      </c>
      <c r="E256" s="115">
        <v>15</v>
      </c>
      <c r="F256" s="132"/>
      <c r="G256" s="115"/>
      <c r="H256" s="132"/>
      <c r="I256" s="115"/>
      <c r="J256" s="132"/>
      <c r="K256" s="321"/>
    </row>
    <row r="257" spans="1:11" ht="15" customHeight="1">
      <c r="A257" s="113"/>
      <c r="B257" s="114" t="s">
        <v>59</v>
      </c>
      <c r="C257" s="115"/>
      <c r="D257" s="132">
        <v>5</v>
      </c>
      <c r="E257" s="115">
        <v>5</v>
      </c>
      <c r="F257" s="132"/>
      <c r="G257" s="115"/>
      <c r="H257" s="132"/>
      <c r="I257" s="115"/>
      <c r="J257" s="132"/>
      <c r="K257" s="321"/>
    </row>
    <row r="258" spans="1:11" ht="15" customHeight="1">
      <c r="A258" s="113"/>
      <c r="B258" s="114" t="s">
        <v>64</v>
      </c>
      <c r="C258" s="115"/>
      <c r="D258" s="132">
        <v>150</v>
      </c>
      <c r="E258" s="115">
        <v>150</v>
      </c>
      <c r="F258" s="132"/>
      <c r="G258" s="115"/>
      <c r="H258" s="132"/>
      <c r="I258" s="115"/>
      <c r="J258" s="132"/>
      <c r="K258" s="321"/>
    </row>
    <row r="259" spans="1:11" ht="36.75" customHeight="1" thickBot="1">
      <c r="A259" s="113" t="s">
        <v>265</v>
      </c>
      <c r="B259" s="114"/>
      <c r="C259" s="115">
        <v>30</v>
      </c>
      <c r="D259" s="132">
        <v>30</v>
      </c>
      <c r="E259" s="115">
        <v>30</v>
      </c>
      <c r="F259" s="117">
        <v>1.9819819819819819</v>
      </c>
      <c r="G259" s="145">
        <v>0.36036036036036034</v>
      </c>
      <c r="H259" s="117">
        <v>11.891891891891891</v>
      </c>
      <c r="I259" s="145">
        <v>59.45945945945946</v>
      </c>
      <c r="J259" s="132"/>
      <c r="K259" s="45" t="s">
        <v>211</v>
      </c>
    </row>
    <row r="260" spans="1:11" ht="15.75" customHeight="1" thickBot="1">
      <c r="A260" s="240" t="s">
        <v>37</v>
      </c>
      <c r="B260" s="123"/>
      <c r="C260" s="244">
        <v>555</v>
      </c>
      <c r="D260" s="242"/>
      <c r="E260" s="238"/>
      <c r="F260" s="220">
        <f>F220+F226+F236+F244+F255+F259</f>
        <v>15.123393177601571</v>
      </c>
      <c r="G260" s="221">
        <f t="shared" ref="G260:J260" si="10">G220+G226+G236+G244+G255+G259</f>
        <v>17.113451255167956</v>
      </c>
      <c r="H260" s="220">
        <f t="shared" si="10"/>
        <v>75.949267450327213</v>
      </c>
      <c r="I260" s="221">
        <f>I220+I226+I236+I244+I255+I259</f>
        <v>542.61026297172486</v>
      </c>
      <c r="J260" s="220">
        <f t="shared" si="10"/>
        <v>78.069999999999993</v>
      </c>
      <c r="K260" s="44"/>
    </row>
    <row r="261" spans="1:11" ht="21" customHeight="1">
      <c r="A261" s="113"/>
      <c r="B261" s="150" t="s">
        <v>380</v>
      </c>
      <c r="C261" s="115"/>
      <c r="D261" s="132"/>
      <c r="E261" s="115"/>
      <c r="F261" s="132"/>
      <c r="G261" s="108"/>
      <c r="H261" s="132"/>
      <c r="I261" s="108"/>
      <c r="J261" s="132"/>
      <c r="K261" s="34"/>
    </row>
    <row r="262" spans="1:11" s="459" customFormat="1" ht="17.25" customHeight="1">
      <c r="A262" s="224" t="s">
        <v>164</v>
      </c>
      <c r="B262" s="167"/>
      <c r="C262" s="168">
        <v>150</v>
      </c>
      <c r="D262" s="175"/>
      <c r="E262" s="175"/>
      <c r="F262" s="171">
        <v>2.0499999999999998</v>
      </c>
      <c r="G262" s="171">
        <v>2.5</v>
      </c>
      <c r="H262" s="170">
        <v>10.1</v>
      </c>
      <c r="I262" s="171">
        <v>73.400000000000006</v>
      </c>
      <c r="J262" s="172">
        <v>0.45</v>
      </c>
      <c r="K262" s="321" t="s">
        <v>147</v>
      </c>
    </row>
    <row r="263" spans="1:11" s="459" customFormat="1" ht="27" customHeight="1">
      <c r="A263" s="114" t="s">
        <v>482</v>
      </c>
      <c r="B263" s="114" t="s">
        <v>173</v>
      </c>
      <c r="C263" s="168"/>
      <c r="D263" s="175">
        <v>155</v>
      </c>
      <c r="E263" s="175">
        <v>150</v>
      </c>
      <c r="F263" s="171"/>
      <c r="G263" s="172"/>
      <c r="H263" s="170"/>
      <c r="I263" s="171"/>
      <c r="J263" s="172"/>
      <c r="K263" s="321"/>
    </row>
    <row r="264" spans="1:11" ht="32.25" customHeight="1">
      <c r="A264" s="223" t="s">
        <v>445</v>
      </c>
      <c r="B264" s="426"/>
      <c r="C264" s="427">
        <v>50</v>
      </c>
      <c r="D264" s="428"/>
      <c r="E264" s="429"/>
      <c r="F264" s="430">
        <v>5.64</v>
      </c>
      <c r="G264" s="430">
        <v>8.35</v>
      </c>
      <c r="H264" s="429">
        <v>4.5</v>
      </c>
      <c r="I264" s="428">
        <v>110.86</v>
      </c>
      <c r="J264" s="431">
        <v>4.2000000000000003E-2</v>
      </c>
      <c r="K264" s="48" t="s">
        <v>449</v>
      </c>
    </row>
    <row r="265" spans="1:11" ht="15" customHeight="1">
      <c r="A265" s="113"/>
      <c r="B265" s="173" t="s">
        <v>327</v>
      </c>
      <c r="C265" s="115"/>
      <c r="D265" s="117">
        <v>33.9</v>
      </c>
      <c r="E265" s="116">
        <v>32.5</v>
      </c>
      <c r="F265" s="109"/>
      <c r="G265" s="109"/>
      <c r="H265" s="116"/>
      <c r="I265" s="117"/>
      <c r="J265" s="109"/>
      <c r="K265" s="34"/>
    </row>
    <row r="266" spans="1:11" ht="15" customHeight="1">
      <c r="A266" s="113"/>
      <c r="B266" s="114" t="s">
        <v>232</v>
      </c>
      <c r="C266" s="115"/>
      <c r="D266" s="117">
        <v>34.200000000000003</v>
      </c>
      <c r="E266" s="116">
        <v>32.5</v>
      </c>
      <c r="F266" s="109"/>
      <c r="G266" s="109"/>
      <c r="H266" s="116"/>
      <c r="I266" s="117"/>
      <c r="J266" s="109"/>
      <c r="K266" s="34"/>
    </row>
    <row r="267" spans="1:11" ht="15" customHeight="1">
      <c r="A267" s="113"/>
      <c r="B267" s="114" t="s">
        <v>310</v>
      </c>
      <c r="C267" s="115"/>
      <c r="D267" s="117">
        <v>8</v>
      </c>
      <c r="E267" s="116">
        <v>8</v>
      </c>
      <c r="F267" s="109"/>
      <c r="G267" s="109"/>
      <c r="H267" s="116"/>
      <c r="I267" s="117"/>
      <c r="J267" s="109"/>
      <c r="K267" s="34"/>
    </row>
    <row r="268" spans="1:11" ht="15" customHeight="1">
      <c r="A268" s="113"/>
      <c r="B268" s="114" t="s">
        <v>141</v>
      </c>
      <c r="C268" s="115"/>
      <c r="D268" s="117">
        <v>10.35</v>
      </c>
      <c r="E268" s="116">
        <v>10.35</v>
      </c>
      <c r="F268" s="109"/>
      <c r="G268" s="109"/>
      <c r="H268" s="116"/>
      <c r="I268" s="117"/>
      <c r="J268" s="109"/>
      <c r="K268" s="34"/>
    </row>
    <row r="269" spans="1:11" ht="15" customHeight="1">
      <c r="A269" s="113"/>
      <c r="B269" s="114" t="s">
        <v>269</v>
      </c>
      <c r="C269" s="115"/>
      <c r="D269" s="117">
        <v>0.15</v>
      </c>
      <c r="E269" s="116">
        <v>0.15</v>
      </c>
      <c r="F269" s="109"/>
      <c r="G269" s="109"/>
      <c r="H269" s="116"/>
      <c r="I269" s="117"/>
      <c r="J269" s="109"/>
      <c r="K269" s="34"/>
    </row>
    <row r="270" spans="1:11" ht="15" customHeight="1">
      <c r="A270" s="113"/>
      <c r="B270" s="114" t="s">
        <v>190</v>
      </c>
      <c r="C270" s="115"/>
      <c r="D270" s="117">
        <v>6</v>
      </c>
      <c r="E270" s="116">
        <v>5</v>
      </c>
      <c r="F270" s="109"/>
      <c r="G270" s="109"/>
      <c r="H270" s="116"/>
      <c r="I270" s="117"/>
      <c r="J270" s="109"/>
      <c r="K270" s="34"/>
    </row>
    <row r="271" spans="1:11" ht="15" customHeight="1">
      <c r="A271" s="113"/>
      <c r="B271" s="114" t="s">
        <v>135</v>
      </c>
      <c r="C271" s="115"/>
      <c r="D271" s="117">
        <v>0.7</v>
      </c>
      <c r="E271" s="116">
        <v>0.7</v>
      </c>
      <c r="F271" s="109"/>
      <c r="G271" s="109"/>
      <c r="H271" s="116"/>
      <c r="I271" s="117"/>
      <c r="J271" s="109"/>
      <c r="K271" s="34"/>
    </row>
    <row r="272" spans="1:11" ht="15" customHeight="1">
      <c r="A272" s="113"/>
      <c r="B272" s="114" t="s">
        <v>446</v>
      </c>
      <c r="C272" s="115"/>
      <c r="D272" s="117"/>
      <c r="E272" s="116">
        <v>2.5</v>
      </c>
      <c r="F272" s="109"/>
      <c r="G272" s="109"/>
      <c r="H272" s="116"/>
      <c r="I272" s="117"/>
      <c r="J272" s="109"/>
      <c r="K272" s="34"/>
    </row>
    <row r="273" spans="1:11" ht="15" customHeight="1">
      <c r="A273" s="113"/>
      <c r="B273" s="114" t="s">
        <v>448</v>
      </c>
      <c r="C273" s="115"/>
      <c r="D273" s="117">
        <v>0.72</v>
      </c>
      <c r="E273" s="116">
        <v>0.6</v>
      </c>
      <c r="F273" s="109"/>
      <c r="G273" s="109"/>
      <c r="H273" s="116"/>
      <c r="I273" s="117"/>
      <c r="J273" s="109"/>
      <c r="K273" s="34"/>
    </row>
    <row r="274" spans="1:11" ht="15" customHeight="1">
      <c r="A274" s="113"/>
      <c r="B274" s="114" t="s">
        <v>87</v>
      </c>
      <c r="C274" s="115"/>
      <c r="D274" s="117">
        <v>2.5</v>
      </c>
      <c r="E274" s="116">
        <v>2.5</v>
      </c>
      <c r="F274" s="109"/>
      <c r="G274" s="109"/>
      <c r="H274" s="116"/>
      <c r="I274" s="117"/>
      <c r="J274" s="109"/>
      <c r="K274" s="34"/>
    </row>
    <row r="275" spans="1:11" ht="15" customHeight="1">
      <c r="A275" s="113"/>
      <c r="B275" s="114" t="s">
        <v>50</v>
      </c>
      <c r="C275" s="115"/>
      <c r="D275" s="117"/>
      <c r="E275" s="116">
        <v>56.5</v>
      </c>
      <c r="F275" s="109"/>
      <c r="G275" s="109"/>
      <c r="H275" s="116"/>
      <c r="I275" s="117"/>
      <c r="J275" s="109"/>
      <c r="K275" s="34"/>
    </row>
    <row r="276" spans="1:11" ht="15" customHeight="1">
      <c r="A276" s="113"/>
      <c r="B276" s="114" t="s">
        <v>135</v>
      </c>
      <c r="C276" s="115"/>
      <c r="D276" s="117">
        <v>1.5</v>
      </c>
      <c r="E276" s="116">
        <v>1.5</v>
      </c>
      <c r="F276" s="109"/>
      <c r="G276" s="109"/>
      <c r="H276" s="116"/>
      <c r="I276" s="117"/>
      <c r="J276" s="109"/>
      <c r="K276" s="34"/>
    </row>
    <row r="277" spans="1:11" ht="33.75" customHeight="1">
      <c r="A277" s="113" t="s">
        <v>450</v>
      </c>
      <c r="B277" s="114"/>
      <c r="C277" s="115" t="s">
        <v>465</v>
      </c>
      <c r="D277" s="117"/>
      <c r="E277" s="116"/>
      <c r="F277" s="109">
        <v>3.41</v>
      </c>
      <c r="G277" s="109">
        <v>2.36</v>
      </c>
      <c r="H277" s="116">
        <v>15.34</v>
      </c>
      <c r="I277" s="117">
        <v>96.06</v>
      </c>
      <c r="J277" s="109"/>
      <c r="K277" s="34" t="s">
        <v>452</v>
      </c>
    </row>
    <row r="278" spans="1:11" ht="15" customHeight="1">
      <c r="A278" s="113"/>
      <c r="B278" s="114" t="s">
        <v>451</v>
      </c>
      <c r="C278" s="115"/>
      <c r="D278" s="117">
        <v>27.5</v>
      </c>
      <c r="E278" s="116">
        <v>27.5</v>
      </c>
      <c r="F278" s="109"/>
      <c r="G278" s="109"/>
      <c r="H278" s="116"/>
      <c r="I278" s="117"/>
      <c r="J278" s="109"/>
      <c r="K278" s="34"/>
    </row>
    <row r="279" spans="1:11" ht="15" customHeight="1">
      <c r="A279" s="113"/>
      <c r="B279" s="114" t="s">
        <v>141</v>
      </c>
      <c r="C279" s="115"/>
      <c r="D279" s="117">
        <v>88</v>
      </c>
      <c r="E279" s="116">
        <v>88</v>
      </c>
      <c r="F279" s="109"/>
      <c r="G279" s="109"/>
      <c r="H279" s="116"/>
      <c r="I279" s="117"/>
      <c r="J279" s="109"/>
      <c r="K279" s="34"/>
    </row>
    <row r="280" spans="1:11" ht="15" customHeight="1">
      <c r="A280" s="113"/>
      <c r="B280" s="114" t="s">
        <v>269</v>
      </c>
      <c r="C280" s="115"/>
      <c r="D280" s="117">
        <v>0.42</v>
      </c>
      <c r="E280" s="116">
        <v>0.42</v>
      </c>
      <c r="F280" s="109"/>
      <c r="G280" s="109"/>
      <c r="H280" s="116"/>
      <c r="I280" s="117"/>
      <c r="J280" s="109"/>
      <c r="K280" s="34"/>
    </row>
    <row r="281" spans="1:11" ht="15" customHeight="1">
      <c r="A281" s="113"/>
      <c r="B281" s="114" t="s">
        <v>56</v>
      </c>
      <c r="C281" s="115"/>
      <c r="D281" s="117">
        <v>2</v>
      </c>
      <c r="E281" s="116">
        <v>2</v>
      </c>
      <c r="F281" s="109"/>
      <c r="G281" s="109"/>
      <c r="H281" s="116"/>
      <c r="I281" s="117"/>
      <c r="J281" s="109"/>
      <c r="K281" s="34"/>
    </row>
    <row r="282" spans="1:11" ht="33.75" customHeight="1">
      <c r="A282" s="113" t="s">
        <v>289</v>
      </c>
      <c r="B282" s="114"/>
      <c r="C282" s="115" t="s">
        <v>453</v>
      </c>
      <c r="D282" s="130"/>
      <c r="E282" s="109"/>
      <c r="F282" s="109">
        <v>0</v>
      </c>
      <c r="G282" s="109">
        <v>0</v>
      </c>
      <c r="H282" s="116">
        <v>19.32</v>
      </c>
      <c r="I282" s="117">
        <v>72.900000000000006</v>
      </c>
      <c r="J282" s="109">
        <v>0.02</v>
      </c>
      <c r="K282" s="34" t="s">
        <v>286</v>
      </c>
    </row>
    <row r="283" spans="1:11" ht="15" customHeight="1">
      <c r="A283" s="113"/>
      <c r="B283" s="114" t="s">
        <v>264</v>
      </c>
      <c r="C283" s="115"/>
      <c r="D283" s="130">
        <v>0.45</v>
      </c>
      <c r="E283" s="109">
        <v>0.45</v>
      </c>
      <c r="F283" s="109"/>
      <c r="G283" s="109"/>
      <c r="H283" s="116"/>
      <c r="I283" s="117"/>
      <c r="J283" s="101"/>
      <c r="K283" s="34"/>
    </row>
    <row r="284" spans="1:11" ht="15" customHeight="1">
      <c r="A284" s="113"/>
      <c r="B284" s="114" t="s">
        <v>141</v>
      </c>
      <c r="C284" s="115"/>
      <c r="D284" s="130">
        <v>170</v>
      </c>
      <c r="E284" s="109">
        <v>170</v>
      </c>
      <c r="F284" s="109"/>
      <c r="G284" s="109"/>
      <c r="H284" s="116"/>
      <c r="I284" s="117"/>
      <c r="J284" s="101"/>
      <c r="K284" s="34"/>
    </row>
    <row r="285" spans="1:11" ht="15" customHeight="1">
      <c r="A285" s="113"/>
      <c r="B285" s="114" t="s">
        <v>227</v>
      </c>
      <c r="C285" s="115"/>
      <c r="D285" s="130">
        <v>10</v>
      </c>
      <c r="E285" s="109">
        <v>10</v>
      </c>
      <c r="F285" s="109"/>
      <c r="G285" s="109"/>
      <c r="H285" s="116"/>
      <c r="I285" s="117"/>
      <c r="J285" s="101"/>
      <c r="K285" s="34"/>
    </row>
    <row r="286" spans="1:11" ht="42" customHeight="1" thickBot="1">
      <c r="A286" s="337" t="s">
        <v>203</v>
      </c>
      <c r="B286" s="167"/>
      <c r="C286" s="338">
        <v>25</v>
      </c>
      <c r="D286" s="169">
        <v>25</v>
      </c>
      <c r="E286" s="168">
        <v>25</v>
      </c>
      <c r="F286" s="172">
        <v>1.9</v>
      </c>
      <c r="G286" s="339">
        <v>0.2</v>
      </c>
      <c r="H286" s="172">
        <v>12.3</v>
      </c>
      <c r="I286" s="339">
        <v>58.75</v>
      </c>
      <c r="J286" s="172">
        <v>0</v>
      </c>
      <c r="K286" s="45" t="s">
        <v>212</v>
      </c>
    </row>
    <row r="287" spans="1:11" ht="15.75" customHeight="1" thickBot="1">
      <c r="A287" s="313" t="s">
        <v>37</v>
      </c>
      <c r="B287" s="210"/>
      <c r="C287" s="327">
        <v>517</v>
      </c>
      <c r="D287" s="211"/>
      <c r="E287" s="212"/>
      <c r="F287" s="227">
        <f>F264+F277+F282+F286+F262</f>
        <v>13</v>
      </c>
      <c r="G287" s="227">
        <f t="shared" ref="G287:J287" si="11">G264+G277+G282+G286+G262</f>
        <v>13.409999999999998</v>
      </c>
      <c r="H287" s="227">
        <f t="shared" si="11"/>
        <v>61.559999999999995</v>
      </c>
      <c r="I287" s="227">
        <f t="shared" si="11"/>
        <v>411.97</v>
      </c>
      <c r="J287" s="227">
        <f t="shared" si="11"/>
        <v>0.51200000000000001</v>
      </c>
      <c r="K287" s="44"/>
    </row>
    <row r="288" spans="1:11" ht="15.75" customHeight="1" thickBot="1">
      <c r="A288" s="240" t="s">
        <v>60</v>
      </c>
      <c r="B288" s="250"/>
      <c r="C288" s="244">
        <f>C214+C218+C260+C287</f>
        <v>1631</v>
      </c>
      <c r="D288" s="251"/>
      <c r="E288" s="244"/>
      <c r="F288" s="220">
        <f>F214+F218+F260+F287</f>
        <v>37.617791467725233</v>
      </c>
      <c r="G288" s="221">
        <f>G214+G218+G260+G287</f>
        <v>40.288387839310779</v>
      </c>
      <c r="H288" s="220">
        <f>H214+H218+H260+H287</f>
        <v>200.73697566948306</v>
      </c>
      <c r="I288" s="221">
        <f>I214+I218+I260+I287</f>
        <v>1335.8290923010129</v>
      </c>
      <c r="J288" s="220">
        <f>J214+J218+J260+J287</f>
        <v>84.631999999999991</v>
      </c>
      <c r="K288" s="44"/>
    </row>
    <row r="289" spans="1:11" ht="15" customHeight="1">
      <c r="A289" s="231"/>
      <c r="B289" s="232"/>
      <c r="C289" s="317"/>
      <c r="D289" s="248"/>
      <c r="E289" s="248"/>
      <c r="F289" s="233"/>
      <c r="G289" s="233"/>
      <c r="H289" s="233"/>
      <c r="I289" s="233"/>
      <c r="J289" s="233"/>
      <c r="K289" s="2"/>
    </row>
    <row r="290" spans="1:11" ht="15.75" customHeight="1" thickBot="1">
      <c r="A290" s="298" t="s">
        <v>85</v>
      </c>
      <c r="B290" s="299"/>
      <c r="C290" s="276"/>
      <c r="D290" s="299"/>
      <c r="E290" s="258"/>
      <c r="K290" s="26"/>
    </row>
    <row r="291" spans="1:11" ht="23.25" customHeight="1">
      <c r="A291" s="85" t="s">
        <v>5</v>
      </c>
      <c r="B291" s="86"/>
      <c r="C291" s="234" t="s">
        <v>6</v>
      </c>
      <c r="D291" s="319" t="s">
        <v>7</v>
      </c>
      <c r="E291" s="234" t="s">
        <v>7</v>
      </c>
      <c r="F291" s="482" t="s">
        <v>8</v>
      </c>
      <c r="G291" s="483"/>
      <c r="H291" s="484"/>
      <c r="I291" s="89" t="s">
        <v>9</v>
      </c>
      <c r="J291" s="236" t="s">
        <v>10</v>
      </c>
      <c r="K291" s="19" t="s">
        <v>62</v>
      </c>
    </row>
    <row r="292" spans="1:11" ht="15.75" customHeight="1" thickBot="1">
      <c r="A292" s="113" t="s">
        <v>12</v>
      </c>
      <c r="B292" s="114"/>
      <c r="C292" s="119" t="s">
        <v>13</v>
      </c>
      <c r="D292" s="237" t="s">
        <v>14</v>
      </c>
      <c r="E292" s="119" t="s">
        <v>14</v>
      </c>
      <c r="F292" s="147"/>
      <c r="G292" s="148"/>
      <c r="H292" s="148"/>
      <c r="I292" s="111" t="s">
        <v>128</v>
      </c>
      <c r="J292" s="165"/>
      <c r="K292" s="11" t="s">
        <v>63</v>
      </c>
    </row>
    <row r="293" spans="1:11" ht="15.75" customHeight="1" thickBot="1">
      <c r="A293" s="102"/>
      <c r="B293" s="103"/>
      <c r="C293" s="237"/>
      <c r="D293" s="340" t="s">
        <v>16</v>
      </c>
      <c r="E293" s="301" t="s">
        <v>17</v>
      </c>
      <c r="F293" s="105" t="s">
        <v>18</v>
      </c>
      <c r="G293" s="105" t="s">
        <v>19</v>
      </c>
      <c r="H293" s="153" t="s">
        <v>20</v>
      </c>
      <c r="I293" s="105" t="s">
        <v>21</v>
      </c>
      <c r="J293" s="106" t="s">
        <v>22</v>
      </c>
      <c r="K293" s="27"/>
    </row>
    <row r="294" spans="1:11" ht="15" customHeight="1">
      <c r="A294" s="113"/>
      <c r="B294" s="243" t="s">
        <v>23</v>
      </c>
      <c r="C294" s="234"/>
      <c r="D294" s="192"/>
      <c r="E294" s="302"/>
      <c r="F294" s="157"/>
      <c r="G294" s="110"/>
      <c r="H294" s="157"/>
      <c r="I294" s="110"/>
      <c r="J294" s="157"/>
      <c r="K294" s="34"/>
    </row>
    <row r="295" spans="1:11" ht="23.25" customHeight="1">
      <c r="A295" s="166" t="s">
        <v>275</v>
      </c>
      <c r="B295" s="173"/>
      <c r="C295" s="190" t="s">
        <v>337</v>
      </c>
      <c r="D295" s="169"/>
      <c r="E295" s="168"/>
      <c r="F295" s="172">
        <v>5.3217391304347803</v>
      </c>
      <c r="G295" s="171">
        <v>3.4173913043478299</v>
      </c>
      <c r="H295" s="172">
        <v>21.904347826087001</v>
      </c>
      <c r="I295" s="171">
        <v>150.06086956521699</v>
      </c>
      <c r="J295" s="172">
        <v>0.25</v>
      </c>
      <c r="K295" s="34" t="s">
        <v>276</v>
      </c>
    </row>
    <row r="296" spans="1:11" ht="15" customHeight="1">
      <c r="A296" s="166"/>
      <c r="B296" s="114" t="s">
        <v>55</v>
      </c>
      <c r="C296" s="190"/>
      <c r="D296" s="169">
        <v>84</v>
      </c>
      <c r="E296" s="168">
        <v>70</v>
      </c>
      <c r="F296" s="172"/>
      <c r="G296" s="171"/>
      <c r="H296" s="172"/>
      <c r="I296" s="171"/>
      <c r="J296" s="172"/>
      <c r="K296" s="34"/>
    </row>
    <row r="297" spans="1:11" ht="15" customHeight="1">
      <c r="A297" s="166"/>
      <c r="B297" s="173" t="s">
        <v>174</v>
      </c>
      <c r="C297" s="190"/>
      <c r="D297" s="169">
        <v>65</v>
      </c>
      <c r="E297" s="168">
        <v>65</v>
      </c>
      <c r="F297" s="172"/>
      <c r="G297" s="171"/>
      <c r="H297" s="172"/>
      <c r="I297" s="171"/>
      <c r="J297" s="172"/>
      <c r="K297" s="34"/>
    </row>
    <row r="298" spans="1:11" ht="15" customHeight="1">
      <c r="A298" s="166"/>
      <c r="B298" s="173" t="s">
        <v>229</v>
      </c>
      <c r="C298" s="190"/>
      <c r="D298" s="169"/>
      <c r="E298" s="168">
        <v>135</v>
      </c>
      <c r="F298" s="172"/>
      <c r="G298" s="171"/>
      <c r="H298" s="172"/>
      <c r="I298" s="171"/>
      <c r="J298" s="172"/>
      <c r="K298" s="34"/>
    </row>
    <row r="299" spans="1:11" ht="15" customHeight="1">
      <c r="A299" s="166"/>
      <c r="B299" s="173" t="s">
        <v>56</v>
      </c>
      <c r="C299" s="190"/>
      <c r="D299" s="169">
        <v>2</v>
      </c>
      <c r="E299" s="168">
        <v>2</v>
      </c>
      <c r="F299" s="172"/>
      <c r="G299" s="171"/>
      <c r="H299" s="172"/>
      <c r="I299" s="171"/>
      <c r="J299" s="172"/>
      <c r="K299" s="34"/>
    </row>
    <row r="300" spans="1:11" ht="15" customHeight="1">
      <c r="A300" s="166"/>
      <c r="B300" s="173" t="s">
        <v>225</v>
      </c>
      <c r="C300" s="190"/>
      <c r="D300" s="169">
        <v>0.3</v>
      </c>
      <c r="E300" s="168">
        <v>0.3</v>
      </c>
      <c r="F300" s="172"/>
      <c r="G300" s="171"/>
      <c r="H300" s="172"/>
      <c r="I300" s="171"/>
      <c r="J300" s="172"/>
      <c r="K300" s="34"/>
    </row>
    <row r="301" spans="1:11" ht="15" customHeight="1">
      <c r="A301" s="166"/>
      <c r="B301" s="173" t="s">
        <v>230</v>
      </c>
      <c r="C301" s="190"/>
      <c r="D301" s="169"/>
      <c r="E301" s="168">
        <v>130</v>
      </c>
      <c r="F301" s="172"/>
      <c r="G301" s="171"/>
      <c r="H301" s="172"/>
      <c r="I301" s="171"/>
      <c r="J301" s="172"/>
      <c r="K301" s="34"/>
    </row>
    <row r="302" spans="1:11" ht="23.25" customHeight="1">
      <c r="A302" s="113" t="s">
        <v>32</v>
      </c>
      <c r="B302" s="114"/>
      <c r="C302" s="115">
        <v>180</v>
      </c>
      <c r="D302" s="165"/>
      <c r="E302" s="111"/>
      <c r="F302" s="117">
        <v>2.8494000000000002</v>
      </c>
      <c r="G302" s="116">
        <v>2.4102000000000001</v>
      </c>
      <c r="H302" s="117">
        <v>10.35</v>
      </c>
      <c r="I302" s="116">
        <v>74.58</v>
      </c>
      <c r="J302" s="117">
        <v>1.17</v>
      </c>
      <c r="K302" s="34" t="s">
        <v>467</v>
      </c>
    </row>
    <row r="303" spans="1:11" ht="15" customHeight="1">
      <c r="A303" s="113"/>
      <c r="B303" s="114" t="s">
        <v>33</v>
      </c>
      <c r="C303" s="115"/>
      <c r="D303" s="117">
        <v>2.5</v>
      </c>
      <c r="E303" s="116">
        <v>2.5</v>
      </c>
      <c r="F303" s="117"/>
      <c r="G303" s="116"/>
      <c r="H303" s="117"/>
      <c r="I303" s="116"/>
      <c r="J303" s="117"/>
      <c r="K303" s="34"/>
    </row>
    <row r="304" spans="1:11" ht="15" customHeight="1">
      <c r="A304" s="113"/>
      <c r="B304" s="114" t="s">
        <v>29</v>
      </c>
      <c r="C304" s="115"/>
      <c r="D304" s="117">
        <v>6</v>
      </c>
      <c r="E304" s="116">
        <v>6</v>
      </c>
      <c r="F304" s="117"/>
      <c r="G304" s="116"/>
      <c r="H304" s="117"/>
      <c r="I304" s="116"/>
      <c r="J304" s="117"/>
      <c r="K304" s="34"/>
    </row>
    <row r="305" spans="1:11" ht="15" customHeight="1">
      <c r="A305" s="121"/>
      <c r="B305" s="114" t="s">
        <v>27</v>
      </c>
      <c r="C305" s="115"/>
      <c r="D305" s="117">
        <v>90</v>
      </c>
      <c r="E305" s="116">
        <v>90</v>
      </c>
      <c r="F305" s="117"/>
      <c r="G305" s="116"/>
      <c r="H305" s="117"/>
      <c r="I305" s="116"/>
      <c r="J305" s="117"/>
      <c r="K305" s="34"/>
    </row>
    <row r="306" spans="1:11" ht="15" customHeight="1">
      <c r="A306" s="121"/>
      <c r="B306" s="114" t="s">
        <v>28</v>
      </c>
      <c r="C306" s="115"/>
      <c r="D306" s="117">
        <v>108</v>
      </c>
      <c r="E306" s="116">
        <v>108</v>
      </c>
      <c r="F306" s="117"/>
      <c r="G306" s="116"/>
      <c r="H306" s="117"/>
      <c r="I306" s="116"/>
      <c r="J306" s="117"/>
      <c r="K306" s="34"/>
    </row>
    <row r="307" spans="1:11" ht="29.25" customHeight="1">
      <c r="A307" s="223" t="s">
        <v>336</v>
      </c>
      <c r="B307" s="444"/>
      <c r="C307" s="445" t="s">
        <v>470</v>
      </c>
      <c r="D307" s="446"/>
      <c r="E307" s="447"/>
      <c r="F307" s="424">
        <v>2</v>
      </c>
      <c r="G307" s="263">
        <v>4.3549999999999995</v>
      </c>
      <c r="H307" s="262">
        <v>25.92</v>
      </c>
      <c r="I307" s="263">
        <v>148.5</v>
      </c>
      <c r="J307" s="448"/>
      <c r="K307" s="449" t="s">
        <v>471</v>
      </c>
    </row>
    <row r="308" spans="1:11" ht="15" customHeight="1">
      <c r="A308" s="113"/>
      <c r="B308" s="152" t="s">
        <v>36</v>
      </c>
      <c r="C308" s="450"/>
      <c r="D308" s="386">
        <v>25</v>
      </c>
      <c r="E308" s="450">
        <v>25</v>
      </c>
      <c r="F308" s="141"/>
      <c r="G308" s="142"/>
      <c r="H308" s="141"/>
      <c r="I308" s="142"/>
      <c r="J308" s="141"/>
      <c r="K308" s="409"/>
    </row>
    <row r="309" spans="1:11" ht="15" customHeight="1">
      <c r="A309" s="113"/>
      <c r="B309" s="152" t="s">
        <v>31</v>
      </c>
      <c r="C309" s="450"/>
      <c r="D309" s="386">
        <v>5</v>
      </c>
      <c r="E309" s="450">
        <v>5</v>
      </c>
      <c r="F309" s="141"/>
      <c r="G309" s="142"/>
      <c r="H309" s="141"/>
      <c r="I309" s="142"/>
      <c r="J309" s="141"/>
      <c r="K309" s="409"/>
    </row>
    <row r="310" spans="1:11" ht="15" customHeight="1" thickBot="1">
      <c r="A310" s="113"/>
      <c r="B310" s="152" t="s">
        <v>257</v>
      </c>
      <c r="C310" s="450"/>
      <c r="D310" s="386">
        <v>20.399999999999999</v>
      </c>
      <c r="E310" s="450">
        <v>20</v>
      </c>
      <c r="F310" s="141"/>
      <c r="G310" s="267"/>
      <c r="H310" s="141"/>
      <c r="I310" s="267"/>
      <c r="J310" s="141"/>
      <c r="K310" s="409"/>
    </row>
    <row r="311" spans="1:11" ht="15.75" customHeight="1" thickBot="1">
      <c r="A311" s="432" t="s">
        <v>37</v>
      </c>
      <c r="B311" s="433"/>
      <c r="C311" s="434">
        <v>360</v>
      </c>
      <c r="D311" s="435"/>
      <c r="E311" s="436"/>
      <c r="F311" s="437">
        <f>F295+F302+F307</f>
        <v>10.171139130434781</v>
      </c>
      <c r="G311" s="315">
        <f t="shared" ref="G311:J311" si="12">G295+G302+G307</f>
        <v>10.182591304347831</v>
      </c>
      <c r="H311" s="437">
        <f t="shared" si="12"/>
        <v>58.174347826087001</v>
      </c>
      <c r="I311" s="315">
        <f>I295+I302+I307</f>
        <v>373.14086956521697</v>
      </c>
      <c r="J311" s="437">
        <f t="shared" si="12"/>
        <v>1.42</v>
      </c>
      <c r="K311" s="438"/>
    </row>
    <row r="312" spans="1:11" ht="15" customHeight="1">
      <c r="A312" s="113"/>
      <c r="B312" s="232" t="s">
        <v>38</v>
      </c>
      <c r="C312" s="133"/>
      <c r="D312" s="192"/>
      <c r="E312" s="119"/>
      <c r="F312" s="117"/>
      <c r="G312" s="116"/>
      <c r="H312" s="117"/>
      <c r="I312" s="116"/>
      <c r="J312" s="117"/>
      <c r="K312" s="34"/>
    </row>
    <row r="313" spans="1:11" ht="15" customHeight="1" thickBot="1">
      <c r="A313" s="224" t="s">
        <v>54</v>
      </c>
      <c r="B313" s="167"/>
      <c r="C313" s="168">
        <v>150</v>
      </c>
      <c r="D313" s="169">
        <v>150</v>
      </c>
      <c r="E313" s="168">
        <v>150</v>
      </c>
      <c r="F313" s="170">
        <v>2.25</v>
      </c>
      <c r="G313" s="171">
        <v>0.75</v>
      </c>
      <c r="H313" s="172">
        <v>31.5</v>
      </c>
      <c r="I313" s="171">
        <v>142.5</v>
      </c>
      <c r="J313" s="172">
        <v>15</v>
      </c>
      <c r="K313" s="45" t="s">
        <v>454</v>
      </c>
    </row>
    <row r="314" spans="1:11" ht="15.75" customHeight="1" thickBot="1">
      <c r="A314" s="224" t="s">
        <v>410</v>
      </c>
      <c r="B314" s="173"/>
      <c r="C314" s="171"/>
      <c r="D314" s="174"/>
      <c r="E314" s="175"/>
      <c r="F314" s="170"/>
      <c r="G314" s="171"/>
      <c r="H314" s="172"/>
      <c r="I314" s="171"/>
      <c r="J314" s="176"/>
      <c r="K314" s="321"/>
    </row>
    <row r="315" spans="1:11" ht="15.75" customHeight="1" thickBot="1">
      <c r="A315" s="122" t="s">
        <v>37</v>
      </c>
      <c r="B315" s="123"/>
      <c r="C315" s="244">
        <v>150</v>
      </c>
      <c r="D315" s="418"/>
      <c r="E315" s="416"/>
      <c r="F315" s="220">
        <f>F313</f>
        <v>2.25</v>
      </c>
      <c r="G315" s="221">
        <f t="shared" ref="G315:J315" si="13">G313</f>
        <v>0.75</v>
      </c>
      <c r="H315" s="220">
        <f t="shared" si="13"/>
        <v>31.5</v>
      </c>
      <c r="I315" s="221">
        <f t="shared" si="13"/>
        <v>142.5</v>
      </c>
      <c r="J315" s="220">
        <f t="shared" si="13"/>
        <v>15</v>
      </c>
      <c r="K315" s="44"/>
    </row>
    <row r="316" spans="1:11" ht="15" customHeight="1">
      <c r="A316" s="341"/>
      <c r="B316" s="243" t="s">
        <v>40</v>
      </c>
      <c r="C316" s="234"/>
      <c r="D316" s="328"/>
      <c r="E316" s="302"/>
      <c r="F316" s="342"/>
      <c r="G316" s="343"/>
      <c r="H316" s="342"/>
      <c r="I316" s="343"/>
      <c r="J316" s="342"/>
      <c r="K316" s="3"/>
    </row>
    <row r="317" spans="1:11" ht="33" customHeight="1">
      <c r="A317" s="113" t="s">
        <v>399</v>
      </c>
      <c r="B317" s="114"/>
      <c r="C317" s="115">
        <v>40</v>
      </c>
      <c r="D317" s="117"/>
      <c r="E317" s="116"/>
      <c r="F317" s="117">
        <v>0.45</v>
      </c>
      <c r="G317" s="116">
        <v>2.0699999999999998</v>
      </c>
      <c r="H317" s="117">
        <v>4.57</v>
      </c>
      <c r="I317" s="116">
        <v>38.68</v>
      </c>
      <c r="J317" s="117">
        <v>3.72</v>
      </c>
      <c r="K317" s="8" t="s">
        <v>400</v>
      </c>
    </row>
    <row r="318" spans="1:11" ht="17.25" customHeight="1">
      <c r="A318" s="113"/>
      <c r="B318" s="114" t="s">
        <v>401</v>
      </c>
      <c r="C318" s="115"/>
      <c r="D318" s="117">
        <v>42.24</v>
      </c>
      <c r="E318" s="116">
        <v>33</v>
      </c>
      <c r="F318" s="117"/>
      <c r="G318" s="116"/>
      <c r="H318" s="117"/>
      <c r="I318" s="116"/>
      <c r="J318" s="117"/>
      <c r="K318" s="8"/>
    </row>
    <row r="319" spans="1:11" ht="17.25" customHeight="1">
      <c r="A319" s="113"/>
      <c r="B319" s="114" t="s">
        <v>222</v>
      </c>
      <c r="C319" s="115"/>
      <c r="D319" s="117">
        <v>7.9799999999999995</v>
      </c>
      <c r="E319" s="116">
        <v>7</v>
      </c>
      <c r="F319" s="117"/>
      <c r="G319" s="116"/>
      <c r="H319" s="117"/>
      <c r="I319" s="116"/>
      <c r="J319" s="117"/>
      <c r="K319" s="8"/>
    </row>
    <row r="320" spans="1:11" ht="17.25" customHeight="1">
      <c r="A320" s="113"/>
      <c r="B320" s="114" t="s">
        <v>135</v>
      </c>
      <c r="C320" s="115"/>
      <c r="D320" s="117">
        <v>2</v>
      </c>
      <c r="E320" s="116">
        <v>2</v>
      </c>
      <c r="F320" s="117"/>
      <c r="G320" s="116"/>
      <c r="H320" s="117"/>
      <c r="I320" s="116"/>
      <c r="J320" s="117"/>
      <c r="K320" s="8"/>
    </row>
    <row r="321" spans="1:11" ht="46.5" customHeight="1">
      <c r="A321" s="217" t="s">
        <v>432</v>
      </c>
      <c r="B321" s="114"/>
      <c r="C321" s="133" t="s">
        <v>88</v>
      </c>
      <c r="D321" s="179"/>
      <c r="E321" s="139"/>
      <c r="F321" s="127">
        <v>3.8022556390977398</v>
      </c>
      <c r="G321" s="199">
        <v>7.9293233082706802</v>
      </c>
      <c r="H321" s="127">
        <v>20.464661654135298</v>
      </c>
      <c r="I321" s="199">
        <v>106.691729323308</v>
      </c>
      <c r="J321" s="127">
        <v>3.49</v>
      </c>
      <c r="K321" s="34" t="s">
        <v>191</v>
      </c>
    </row>
    <row r="322" spans="1:11" ht="15" customHeight="1">
      <c r="A322" s="113"/>
      <c r="B322" s="114" t="s">
        <v>45</v>
      </c>
      <c r="C322" s="133"/>
      <c r="D322" s="132">
        <v>40.049999999999997</v>
      </c>
      <c r="E322" s="115">
        <v>30</v>
      </c>
      <c r="F322" s="117"/>
      <c r="G322" s="116"/>
      <c r="H322" s="117"/>
      <c r="I322" s="116"/>
      <c r="J322" s="165"/>
      <c r="K322" s="34"/>
    </row>
    <row r="323" spans="1:11" ht="15" customHeight="1">
      <c r="A323" s="113"/>
      <c r="B323" s="114" t="s">
        <v>192</v>
      </c>
      <c r="C323" s="133"/>
      <c r="D323" s="132">
        <v>12.15</v>
      </c>
      <c r="E323" s="115">
        <v>12</v>
      </c>
      <c r="F323" s="117"/>
      <c r="G323" s="116"/>
      <c r="H323" s="117"/>
      <c r="I323" s="116"/>
      <c r="J323" s="165"/>
      <c r="K323" s="34"/>
    </row>
    <row r="324" spans="1:11" ht="15" customHeight="1">
      <c r="A324" s="113"/>
      <c r="B324" s="114" t="s">
        <v>190</v>
      </c>
      <c r="C324" s="133"/>
      <c r="D324" s="132">
        <v>7.2</v>
      </c>
      <c r="E324" s="115">
        <v>6</v>
      </c>
      <c r="F324" s="117"/>
      <c r="G324" s="116"/>
      <c r="H324" s="117"/>
      <c r="I324" s="116"/>
      <c r="J324" s="165"/>
      <c r="K324" s="34"/>
    </row>
    <row r="325" spans="1:11" ht="15" customHeight="1">
      <c r="A325" s="113"/>
      <c r="B325" s="114" t="s">
        <v>46</v>
      </c>
      <c r="C325" s="133"/>
      <c r="D325" s="132">
        <v>9.6</v>
      </c>
      <c r="E325" s="115">
        <v>7.5</v>
      </c>
      <c r="F325" s="117"/>
      <c r="G325" s="116"/>
      <c r="H325" s="117"/>
      <c r="I325" s="116"/>
      <c r="J325" s="165"/>
      <c r="K325" s="34"/>
    </row>
    <row r="326" spans="1:11" ht="15" customHeight="1">
      <c r="A326" s="113"/>
      <c r="B326" s="114" t="s">
        <v>225</v>
      </c>
      <c r="C326" s="133"/>
      <c r="D326" s="132" t="s">
        <v>193</v>
      </c>
      <c r="E326" s="115">
        <v>0.15</v>
      </c>
      <c r="F326" s="117"/>
      <c r="G326" s="116"/>
      <c r="H326" s="117"/>
      <c r="I326" s="116"/>
      <c r="J326" s="165"/>
      <c r="K326" s="34"/>
    </row>
    <row r="327" spans="1:11" ht="15" customHeight="1">
      <c r="A327" s="113"/>
      <c r="B327" s="118" t="s">
        <v>47</v>
      </c>
      <c r="C327" s="133"/>
      <c r="D327" s="132">
        <v>3</v>
      </c>
      <c r="E327" s="115">
        <v>3</v>
      </c>
      <c r="F327" s="117"/>
      <c r="G327" s="116"/>
      <c r="H327" s="117"/>
      <c r="I327" s="116"/>
      <c r="J327" s="165"/>
      <c r="K327" s="34"/>
    </row>
    <row r="328" spans="1:11" ht="15" customHeight="1">
      <c r="A328" s="113"/>
      <c r="B328" s="114" t="s">
        <v>333</v>
      </c>
      <c r="C328" s="133"/>
      <c r="D328" s="132">
        <v>105</v>
      </c>
      <c r="E328" s="115">
        <v>105</v>
      </c>
      <c r="F328" s="117"/>
      <c r="G328" s="116"/>
      <c r="H328" s="117"/>
      <c r="I328" s="116"/>
      <c r="J328" s="165"/>
      <c r="K328" s="34"/>
    </row>
    <row r="329" spans="1:11" ht="30" customHeight="1">
      <c r="A329" s="113" t="s">
        <v>409</v>
      </c>
      <c r="B329" s="114"/>
      <c r="C329" s="115">
        <v>150</v>
      </c>
      <c r="D329" s="179"/>
      <c r="E329" s="139"/>
      <c r="F329" s="117">
        <v>8.91001879699248</v>
      </c>
      <c r="G329" s="116">
        <v>8.2209398496240595</v>
      </c>
      <c r="H329" s="117">
        <v>23.159511278195488</v>
      </c>
      <c r="I329" s="116">
        <v>212.44548872180451</v>
      </c>
      <c r="J329" s="117">
        <v>0.13</v>
      </c>
      <c r="K329" s="321" t="s">
        <v>473</v>
      </c>
    </row>
    <row r="330" spans="1:11" ht="15" customHeight="1">
      <c r="A330" s="113"/>
      <c r="B330" s="114" t="s">
        <v>403</v>
      </c>
      <c r="C330" s="133"/>
      <c r="D330" s="117">
        <v>38.4</v>
      </c>
      <c r="E330" s="139">
        <v>38.4</v>
      </c>
      <c r="F330" s="117"/>
      <c r="G330" s="116"/>
      <c r="H330" s="117"/>
      <c r="I330" s="116"/>
      <c r="J330" s="117"/>
      <c r="K330" s="321"/>
    </row>
    <row r="331" spans="1:11" ht="23.25" customHeight="1">
      <c r="A331" s="113"/>
      <c r="B331" s="114" t="s">
        <v>404</v>
      </c>
      <c r="C331" s="133"/>
      <c r="D331" s="117"/>
      <c r="E331" s="139">
        <v>24</v>
      </c>
      <c r="F331" s="117"/>
      <c r="G331" s="116"/>
      <c r="H331" s="117"/>
      <c r="I331" s="116"/>
      <c r="J331" s="117"/>
      <c r="K331" s="321"/>
    </row>
    <row r="332" spans="1:11" ht="23.25" customHeight="1">
      <c r="A332" s="113"/>
      <c r="B332" s="114" t="s">
        <v>56</v>
      </c>
      <c r="C332" s="133"/>
      <c r="D332" s="179">
        <v>5</v>
      </c>
      <c r="E332" s="139">
        <v>5</v>
      </c>
      <c r="F332" s="117"/>
      <c r="G332" s="116"/>
      <c r="H332" s="117"/>
      <c r="I332" s="116"/>
      <c r="J332" s="117"/>
      <c r="K332" s="321"/>
    </row>
    <row r="333" spans="1:11" ht="15" customHeight="1">
      <c r="A333" s="113"/>
      <c r="B333" s="114" t="s">
        <v>41</v>
      </c>
      <c r="C333" s="133"/>
      <c r="D333" s="179">
        <v>8.93</v>
      </c>
      <c r="E333" s="139">
        <v>7.5</v>
      </c>
      <c r="F333" s="117"/>
      <c r="G333" s="116"/>
      <c r="H333" s="117"/>
      <c r="I333" s="116"/>
      <c r="J333" s="165"/>
      <c r="K333" s="321"/>
    </row>
    <row r="334" spans="1:11" ht="15" customHeight="1">
      <c r="A334" s="113"/>
      <c r="B334" s="114" t="s">
        <v>46</v>
      </c>
      <c r="C334" s="133"/>
      <c r="D334" s="179">
        <v>12.5</v>
      </c>
      <c r="E334" s="139">
        <v>10</v>
      </c>
      <c r="F334" s="117"/>
      <c r="G334" s="116"/>
      <c r="H334" s="117"/>
      <c r="I334" s="116"/>
      <c r="J334" s="165"/>
      <c r="K334" s="321"/>
    </row>
    <row r="335" spans="1:11" ht="15" customHeight="1">
      <c r="A335" s="113"/>
      <c r="B335" s="114" t="s">
        <v>25</v>
      </c>
      <c r="C335" s="133"/>
      <c r="D335" s="179">
        <v>32</v>
      </c>
      <c r="E335" s="139">
        <v>32</v>
      </c>
      <c r="F335" s="109"/>
      <c r="G335" s="116"/>
      <c r="H335" s="117"/>
      <c r="I335" s="116"/>
      <c r="J335" s="117"/>
      <c r="K335" s="321"/>
    </row>
    <row r="336" spans="1:11" ht="15" customHeight="1">
      <c r="A336" s="113"/>
      <c r="B336" s="114" t="s">
        <v>64</v>
      </c>
      <c r="C336" s="133"/>
      <c r="D336" s="179">
        <v>65</v>
      </c>
      <c r="E336" s="139">
        <v>65</v>
      </c>
      <c r="F336" s="117"/>
      <c r="G336" s="116"/>
      <c r="H336" s="117"/>
      <c r="I336" s="116"/>
      <c r="J336" s="165"/>
      <c r="K336" s="321"/>
    </row>
    <row r="337" spans="1:11" ht="15" customHeight="1">
      <c r="A337" s="113"/>
      <c r="B337" s="118" t="s">
        <v>225</v>
      </c>
      <c r="C337" s="133"/>
      <c r="D337" s="139">
        <v>1.3</v>
      </c>
      <c r="E337" s="139">
        <v>1.3</v>
      </c>
      <c r="F337" s="109"/>
      <c r="G337" s="116"/>
      <c r="H337" s="117"/>
      <c r="I337" s="116"/>
      <c r="J337" s="165"/>
      <c r="K337" s="321"/>
    </row>
    <row r="338" spans="1:11" ht="15" customHeight="1">
      <c r="A338" s="113"/>
      <c r="B338" s="114" t="s">
        <v>70</v>
      </c>
      <c r="C338" s="133"/>
      <c r="D338" s="179"/>
      <c r="E338" s="139">
        <v>126</v>
      </c>
      <c r="F338" s="117"/>
      <c r="G338" s="116"/>
      <c r="H338" s="117"/>
      <c r="I338" s="116"/>
      <c r="J338" s="165"/>
      <c r="K338" s="321"/>
    </row>
    <row r="339" spans="1:11" ht="30" customHeight="1">
      <c r="A339" s="113" t="s">
        <v>259</v>
      </c>
      <c r="B339" s="114"/>
      <c r="C339" s="133">
        <v>150</v>
      </c>
      <c r="D339" s="132"/>
      <c r="E339" s="139"/>
      <c r="F339" s="117">
        <v>0.25937031484257872</v>
      </c>
      <c r="G339" s="116">
        <v>5.6971514242878565E-2</v>
      </c>
      <c r="H339" s="117">
        <v>12.403793103448276</v>
      </c>
      <c r="I339" s="116">
        <v>51.734107946026981</v>
      </c>
      <c r="J339" s="117">
        <v>0</v>
      </c>
      <c r="K339" s="34" t="s">
        <v>153</v>
      </c>
    </row>
    <row r="340" spans="1:11" ht="15" customHeight="1">
      <c r="A340" s="113"/>
      <c r="B340" s="114" t="s">
        <v>244</v>
      </c>
      <c r="C340" s="133"/>
      <c r="D340" s="132">
        <v>15.3</v>
      </c>
      <c r="E340" s="139">
        <v>15</v>
      </c>
      <c r="F340" s="117"/>
      <c r="G340" s="116"/>
      <c r="H340" s="117"/>
      <c r="I340" s="116"/>
      <c r="J340" s="117"/>
      <c r="K340" s="34"/>
    </row>
    <row r="341" spans="1:11" ht="15" customHeight="1">
      <c r="A341" s="113"/>
      <c r="B341" s="114" t="s">
        <v>256</v>
      </c>
      <c r="C341" s="133"/>
      <c r="D341" s="132"/>
      <c r="E341" s="139">
        <v>28.8</v>
      </c>
      <c r="F341" s="117"/>
      <c r="G341" s="116"/>
      <c r="H341" s="117"/>
      <c r="I341" s="116"/>
      <c r="J341" s="117"/>
      <c r="K341" s="34"/>
    </row>
    <row r="342" spans="1:11" ht="15" customHeight="1">
      <c r="A342" s="113"/>
      <c r="B342" s="114" t="s">
        <v>28</v>
      </c>
      <c r="C342" s="133"/>
      <c r="D342" s="132">
        <v>152</v>
      </c>
      <c r="E342" s="139">
        <v>152</v>
      </c>
      <c r="F342" s="117"/>
      <c r="G342" s="116"/>
      <c r="H342" s="117"/>
      <c r="I342" s="116"/>
      <c r="J342" s="117"/>
      <c r="K342" s="34"/>
    </row>
    <row r="343" spans="1:11" ht="23.25" customHeight="1">
      <c r="A343" s="151"/>
      <c r="B343" s="114" t="s">
        <v>59</v>
      </c>
      <c r="C343" s="119"/>
      <c r="D343" s="132">
        <v>5</v>
      </c>
      <c r="E343" s="115">
        <v>5</v>
      </c>
      <c r="F343" s="117"/>
      <c r="G343" s="116"/>
      <c r="H343" s="117"/>
      <c r="I343" s="116"/>
      <c r="J343" s="117"/>
      <c r="K343" s="8"/>
    </row>
    <row r="344" spans="1:11" ht="39" customHeight="1" thickBot="1">
      <c r="A344" s="113" t="s">
        <v>265</v>
      </c>
      <c r="B344" s="114"/>
      <c r="C344" s="115">
        <v>30</v>
      </c>
      <c r="D344" s="132">
        <v>30</v>
      </c>
      <c r="E344" s="115">
        <v>30</v>
      </c>
      <c r="F344" s="148">
        <v>1.9819819819819819</v>
      </c>
      <c r="G344" s="145">
        <v>0.36036036036036034</v>
      </c>
      <c r="H344" s="148">
        <v>11.891891891891891</v>
      </c>
      <c r="I344" s="145">
        <v>59.45945945945946</v>
      </c>
      <c r="J344" s="344"/>
      <c r="K344" s="45" t="s">
        <v>211</v>
      </c>
    </row>
    <row r="345" spans="1:11" ht="15.75" customHeight="1" thickBot="1">
      <c r="A345" s="240" t="s">
        <v>37</v>
      </c>
      <c r="B345" s="123"/>
      <c r="C345" s="244">
        <v>520</v>
      </c>
      <c r="D345" s="242"/>
      <c r="E345" s="238"/>
      <c r="F345" s="220">
        <f>F317+F321++F329+F339+F344</f>
        <v>15.40362673291478</v>
      </c>
      <c r="G345" s="221">
        <f t="shared" ref="G345:J345" si="14">G317+G321++G329+G339+G344</f>
        <v>18.63759503249798</v>
      </c>
      <c r="H345" s="220">
        <f t="shared" si="14"/>
        <v>72.489857927670954</v>
      </c>
      <c r="I345" s="221">
        <f>I317+I321++I329+I339+I344</f>
        <v>469.01078545059897</v>
      </c>
      <c r="J345" s="220">
        <f t="shared" si="14"/>
        <v>7.3400000000000007</v>
      </c>
      <c r="K345" s="44"/>
    </row>
    <row r="346" spans="1:11" ht="15.75" customHeight="1">
      <c r="A346" s="152"/>
      <c r="B346" s="232" t="s">
        <v>381</v>
      </c>
      <c r="C346" s="115"/>
      <c r="D346" s="132"/>
      <c r="E346" s="115"/>
      <c r="F346" s="117"/>
      <c r="G346" s="89"/>
      <c r="H346" s="117"/>
      <c r="I346" s="89"/>
      <c r="J346" s="117"/>
      <c r="K346" s="34"/>
    </row>
    <row r="347" spans="1:11" ht="24" customHeight="1">
      <c r="A347" s="113" t="s">
        <v>164</v>
      </c>
      <c r="B347" s="114"/>
      <c r="C347" s="115" t="s">
        <v>464</v>
      </c>
      <c r="D347" s="132"/>
      <c r="E347" s="115"/>
      <c r="F347" s="117">
        <v>4.3499999999999996</v>
      </c>
      <c r="G347" s="116">
        <v>3.75</v>
      </c>
      <c r="H347" s="117">
        <v>7.98</v>
      </c>
      <c r="I347" s="116">
        <v>82.98</v>
      </c>
      <c r="J347" s="132">
        <v>1.05</v>
      </c>
      <c r="K347" s="34" t="s">
        <v>147</v>
      </c>
    </row>
    <row r="348" spans="1:11" ht="27.75" customHeight="1">
      <c r="A348" s="152" t="s">
        <v>436</v>
      </c>
      <c r="B348" s="114" t="s">
        <v>173</v>
      </c>
      <c r="C348" s="115"/>
      <c r="D348" s="132">
        <v>155</v>
      </c>
      <c r="E348" s="115">
        <v>150</v>
      </c>
      <c r="F348" s="132"/>
      <c r="G348" s="115"/>
      <c r="H348" s="132"/>
      <c r="I348" s="115"/>
      <c r="J348" s="132"/>
      <c r="K348" s="34"/>
    </row>
    <row r="349" spans="1:11" ht="17.25" customHeight="1">
      <c r="A349" s="152"/>
      <c r="B349" s="114" t="s">
        <v>59</v>
      </c>
      <c r="C349" s="115"/>
      <c r="D349" s="132">
        <v>2</v>
      </c>
      <c r="E349" s="115">
        <v>2</v>
      </c>
      <c r="F349" s="132"/>
      <c r="G349" s="115"/>
      <c r="H349" s="132"/>
      <c r="I349" s="115"/>
      <c r="J349" s="132"/>
      <c r="K349" s="34"/>
    </row>
    <row r="350" spans="1:11" ht="17.25" customHeight="1">
      <c r="A350" s="196" t="s">
        <v>266</v>
      </c>
      <c r="B350" s="114"/>
      <c r="C350" s="115">
        <v>120</v>
      </c>
      <c r="D350" s="165"/>
      <c r="E350" s="111"/>
      <c r="F350" s="218">
        <v>5</v>
      </c>
      <c r="G350" s="116">
        <v>6.7040000000000006</v>
      </c>
      <c r="H350" s="218">
        <v>16.904</v>
      </c>
      <c r="I350" s="116">
        <v>151.4</v>
      </c>
      <c r="J350" s="218">
        <v>6.94</v>
      </c>
      <c r="K350" s="34" t="s">
        <v>267</v>
      </c>
    </row>
    <row r="351" spans="1:11" ht="15" customHeight="1">
      <c r="B351" s="114" t="s">
        <v>139</v>
      </c>
      <c r="C351" s="136"/>
      <c r="D351" s="117">
        <v>71.5</v>
      </c>
      <c r="E351" s="116">
        <v>53</v>
      </c>
      <c r="F351" s="165"/>
      <c r="G351" s="111"/>
      <c r="H351" s="165"/>
      <c r="I351" s="111"/>
      <c r="J351" s="165"/>
      <c r="K351" s="34"/>
    </row>
    <row r="352" spans="1:11" ht="15" customHeight="1">
      <c r="B352" s="114" t="s">
        <v>79</v>
      </c>
      <c r="C352" s="136"/>
      <c r="D352" s="117">
        <v>24</v>
      </c>
      <c r="E352" s="116">
        <v>19.2</v>
      </c>
      <c r="F352" s="165"/>
      <c r="G352" s="111"/>
      <c r="H352" s="165"/>
      <c r="I352" s="111"/>
      <c r="J352" s="165"/>
      <c r="K352" s="34"/>
    </row>
    <row r="353" spans="1:11" ht="15" customHeight="1">
      <c r="B353" s="114" t="s">
        <v>271</v>
      </c>
      <c r="C353" s="136"/>
      <c r="D353" s="117"/>
      <c r="E353" s="116">
        <v>18</v>
      </c>
      <c r="F353" s="165"/>
      <c r="G353" s="111"/>
      <c r="H353" s="165"/>
      <c r="I353" s="111"/>
      <c r="J353" s="165"/>
      <c r="K353" s="34"/>
    </row>
    <row r="354" spans="1:11" ht="15" customHeight="1">
      <c r="B354" s="114" t="s">
        <v>41</v>
      </c>
      <c r="C354" s="136"/>
      <c r="D354" s="117">
        <v>20.399999999999999</v>
      </c>
      <c r="E354" s="116">
        <v>16.8</v>
      </c>
      <c r="F354" s="165"/>
      <c r="G354" s="111"/>
      <c r="H354" s="165"/>
      <c r="I354" s="111"/>
      <c r="J354" s="165"/>
      <c r="K354" s="34"/>
    </row>
    <row r="355" spans="1:11" ht="16.5" customHeight="1">
      <c r="B355" s="114" t="s">
        <v>161</v>
      </c>
      <c r="C355" s="136"/>
      <c r="D355" s="309"/>
      <c r="E355" s="310">
        <v>13.2</v>
      </c>
      <c r="F355" s="165"/>
      <c r="G355" s="111"/>
      <c r="H355" s="165"/>
      <c r="I355" s="111"/>
      <c r="J355" s="165"/>
      <c r="K355" s="34"/>
    </row>
    <row r="356" spans="1:11" ht="15" customHeight="1">
      <c r="B356" s="114" t="s">
        <v>224</v>
      </c>
      <c r="C356" s="136"/>
      <c r="D356" s="309">
        <v>16.8</v>
      </c>
      <c r="E356" s="310">
        <v>13.2</v>
      </c>
      <c r="F356" s="165"/>
      <c r="G356" s="111"/>
      <c r="H356" s="165"/>
      <c r="I356" s="111"/>
      <c r="J356" s="165"/>
      <c r="K356" s="34"/>
    </row>
    <row r="357" spans="1:11" ht="15" customHeight="1">
      <c r="B357" s="114" t="s">
        <v>226</v>
      </c>
      <c r="C357" s="136"/>
      <c r="D357" s="117"/>
      <c r="E357" s="116">
        <v>12</v>
      </c>
      <c r="F357" s="165"/>
      <c r="G357" s="111"/>
      <c r="H357" s="165"/>
      <c r="I357" s="111"/>
      <c r="J357" s="165"/>
      <c r="K357" s="34"/>
    </row>
    <row r="358" spans="1:11" ht="15" customHeight="1">
      <c r="B358" s="114" t="s">
        <v>269</v>
      </c>
      <c r="C358" s="136"/>
      <c r="D358" s="117">
        <v>0.6</v>
      </c>
      <c r="E358" s="116">
        <v>0.6</v>
      </c>
      <c r="F358" s="165"/>
      <c r="G358" s="111"/>
      <c r="H358" s="165"/>
      <c r="I358" s="111"/>
      <c r="J358" s="165"/>
      <c r="K358" s="34"/>
    </row>
    <row r="359" spans="1:11" ht="15" customHeight="1">
      <c r="B359" s="114" t="s">
        <v>47</v>
      </c>
      <c r="C359" s="136"/>
      <c r="D359" s="117">
        <v>4</v>
      </c>
      <c r="E359" s="116">
        <v>4</v>
      </c>
      <c r="F359" s="165"/>
      <c r="G359" s="111"/>
      <c r="H359" s="165"/>
      <c r="I359" s="111"/>
      <c r="J359" s="165"/>
      <c r="K359" s="34"/>
    </row>
    <row r="360" spans="1:11" ht="23.25" customHeight="1">
      <c r="A360" s="113"/>
      <c r="B360" s="114" t="s">
        <v>272</v>
      </c>
      <c r="C360" s="115"/>
      <c r="D360" s="132"/>
      <c r="E360" s="115"/>
      <c r="F360" s="132"/>
      <c r="G360" s="115"/>
      <c r="H360" s="132"/>
      <c r="I360" s="115"/>
      <c r="J360" s="132"/>
      <c r="K360" s="34" t="s">
        <v>268</v>
      </c>
    </row>
    <row r="361" spans="1:11" ht="15" customHeight="1">
      <c r="A361" s="113"/>
      <c r="B361" s="114" t="s">
        <v>64</v>
      </c>
      <c r="C361" s="115"/>
      <c r="D361" s="132">
        <v>35</v>
      </c>
      <c r="E361" s="115">
        <v>35</v>
      </c>
      <c r="F361" s="132"/>
      <c r="G361" s="115"/>
      <c r="H361" s="132"/>
      <c r="I361" s="115"/>
      <c r="J361" s="132"/>
      <c r="K361" s="34"/>
    </row>
    <row r="362" spans="1:11" ht="15" customHeight="1">
      <c r="A362" s="113"/>
      <c r="B362" s="114" t="s">
        <v>31</v>
      </c>
      <c r="C362" s="115"/>
      <c r="D362" s="132">
        <v>1.58</v>
      </c>
      <c r="E362" s="115">
        <v>1.58</v>
      </c>
      <c r="F362" s="132"/>
      <c r="G362" s="115"/>
      <c r="H362" s="132"/>
      <c r="I362" s="115"/>
      <c r="J362" s="132"/>
      <c r="K362" s="34"/>
    </row>
    <row r="363" spans="1:11" ht="15" customHeight="1">
      <c r="A363" s="113"/>
      <c r="B363" s="114" t="s">
        <v>52</v>
      </c>
      <c r="C363" s="115"/>
      <c r="D363" s="132">
        <v>1.58</v>
      </c>
      <c r="E363" s="115">
        <v>1.58</v>
      </c>
      <c r="F363" s="132"/>
      <c r="G363" s="115"/>
      <c r="H363" s="132"/>
      <c r="I363" s="115"/>
      <c r="J363" s="132"/>
      <c r="K363" s="34"/>
    </row>
    <row r="364" spans="1:11" ht="15" customHeight="1">
      <c r="A364" s="152"/>
      <c r="B364" s="114" t="s">
        <v>46</v>
      </c>
      <c r="C364" s="115"/>
      <c r="D364" s="117">
        <v>2.63</v>
      </c>
      <c r="E364" s="116">
        <v>2.1</v>
      </c>
      <c r="F364" s="117"/>
      <c r="G364" s="116"/>
      <c r="H364" s="117"/>
      <c r="I364" s="116"/>
      <c r="J364" s="117"/>
      <c r="K364" s="34"/>
    </row>
    <row r="365" spans="1:11" ht="15" customHeight="1">
      <c r="A365" s="152"/>
      <c r="B365" s="114" t="s">
        <v>41</v>
      </c>
      <c r="C365" s="115"/>
      <c r="D365" s="117">
        <v>1.26</v>
      </c>
      <c r="E365" s="116">
        <v>1.05</v>
      </c>
      <c r="F365" s="117"/>
      <c r="G365" s="116"/>
      <c r="H365" s="117"/>
      <c r="I365" s="116"/>
      <c r="J365" s="117"/>
      <c r="K365" s="34"/>
    </row>
    <row r="366" spans="1:11" ht="15" customHeight="1">
      <c r="A366" s="152"/>
      <c r="B366" s="114" t="s">
        <v>151</v>
      </c>
      <c r="C366" s="115"/>
      <c r="D366" s="117">
        <v>2.1</v>
      </c>
      <c r="E366" s="116">
        <v>2.1</v>
      </c>
      <c r="F366" s="117"/>
      <c r="G366" s="116"/>
      <c r="H366" s="117"/>
      <c r="I366" s="116"/>
      <c r="J366" s="117"/>
      <c r="K366" s="34"/>
    </row>
    <row r="367" spans="1:11" ht="15" customHeight="1">
      <c r="A367" s="152"/>
      <c r="B367" s="114" t="s">
        <v>31</v>
      </c>
      <c r="C367" s="115"/>
      <c r="D367" s="117">
        <v>0.53</v>
      </c>
      <c r="E367" s="116">
        <v>0.53</v>
      </c>
      <c r="F367" s="117"/>
      <c r="G367" s="116"/>
      <c r="H367" s="117"/>
      <c r="I367" s="116"/>
      <c r="J367" s="117"/>
      <c r="K367" s="34"/>
    </row>
    <row r="368" spans="1:11" ht="15" customHeight="1">
      <c r="A368" s="152"/>
      <c r="B368" s="114" t="s">
        <v>59</v>
      </c>
      <c r="C368" s="115"/>
      <c r="D368" s="117">
        <v>0.35</v>
      </c>
      <c r="E368" s="116">
        <v>0.35</v>
      </c>
      <c r="F368" s="117"/>
      <c r="G368" s="116"/>
      <c r="H368" s="117"/>
      <c r="I368" s="116"/>
      <c r="J368" s="117"/>
      <c r="K368" s="34"/>
    </row>
    <row r="369" spans="1:11" ht="15" customHeight="1">
      <c r="A369" s="152"/>
      <c r="B369" s="118" t="s">
        <v>269</v>
      </c>
      <c r="C369" s="115"/>
      <c r="D369" s="117">
        <v>0.35</v>
      </c>
      <c r="E369" s="116">
        <v>0.35</v>
      </c>
      <c r="F369" s="117"/>
      <c r="G369" s="116"/>
      <c r="H369" s="117"/>
      <c r="I369" s="116"/>
      <c r="J369" s="117"/>
      <c r="K369" s="34"/>
    </row>
    <row r="370" spans="1:11" ht="15" customHeight="1">
      <c r="A370" s="152"/>
      <c r="B370" s="114" t="s">
        <v>83</v>
      </c>
      <c r="C370" s="115"/>
      <c r="D370" s="117"/>
      <c r="E370" s="116">
        <v>35</v>
      </c>
      <c r="F370" s="117"/>
      <c r="G370" s="116"/>
      <c r="H370" s="117"/>
      <c r="I370" s="116"/>
      <c r="J370" s="117"/>
      <c r="K370" s="34"/>
    </row>
    <row r="371" spans="1:11" ht="15" customHeight="1">
      <c r="A371" s="152"/>
      <c r="B371" s="114" t="s">
        <v>270</v>
      </c>
      <c r="C371" s="115"/>
      <c r="D371" s="117"/>
      <c r="E371" s="116">
        <v>120</v>
      </c>
      <c r="F371" s="117"/>
      <c r="G371" s="116"/>
      <c r="H371" s="117"/>
      <c r="I371" s="116"/>
      <c r="J371" s="117"/>
      <c r="K371" s="34"/>
    </row>
    <row r="372" spans="1:11" ht="36" customHeight="1">
      <c r="A372" s="152" t="s">
        <v>130</v>
      </c>
      <c r="B372" s="114"/>
      <c r="C372" s="115" t="s">
        <v>175</v>
      </c>
      <c r="D372" s="117"/>
      <c r="E372" s="116"/>
      <c r="F372" s="117">
        <v>0.04</v>
      </c>
      <c r="G372" s="116">
        <v>0.01</v>
      </c>
      <c r="H372" s="117">
        <v>5.0125563909774433</v>
      </c>
      <c r="I372" s="116">
        <v>19.95</v>
      </c>
      <c r="J372" s="117">
        <v>0.02</v>
      </c>
      <c r="K372" s="34" t="s">
        <v>206</v>
      </c>
    </row>
    <row r="373" spans="1:11" ht="15" customHeight="1">
      <c r="A373" s="152"/>
      <c r="B373" s="114" t="s">
        <v>264</v>
      </c>
      <c r="C373" s="115"/>
      <c r="D373" s="117">
        <v>0.4</v>
      </c>
      <c r="E373" s="116">
        <v>0.4</v>
      </c>
      <c r="F373" s="117"/>
      <c r="G373" s="116"/>
      <c r="H373" s="117"/>
      <c r="I373" s="116"/>
      <c r="J373" s="117"/>
      <c r="K373" s="34"/>
    </row>
    <row r="374" spans="1:11" ht="15" customHeight="1">
      <c r="A374" s="152"/>
      <c r="B374" s="114" t="s">
        <v>29</v>
      </c>
      <c r="C374" s="115"/>
      <c r="D374" s="117">
        <v>5</v>
      </c>
      <c r="E374" s="116">
        <v>5</v>
      </c>
      <c r="F374" s="117"/>
      <c r="G374" s="116"/>
      <c r="H374" s="117"/>
      <c r="I374" s="116"/>
      <c r="J374" s="117"/>
      <c r="K374" s="34"/>
    </row>
    <row r="375" spans="1:11" ht="15" customHeight="1">
      <c r="A375" s="152"/>
      <c r="B375" s="114" t="s">
        <v>28</v>
      </c>
      <c r="C375" s="115"/>
      <c r="D375" s="117">
        <v>150</v>
      </c>
      <c r="E375" s="116">
        <v>150</v>
      </c>
      <c r="F375" s="117"/>
      <c r="G375" s="116"/>
      <c r="H375" s="117"/>
      <c r="I375" s="116"/>
      <c r="J375" s="117"/>
      <c r="K375" s="34"/>
    </row>
    <row r="376" spans="1:11" ht="42.75" customHeight="1" thickBot="1">
      <c r="A376" s="113" t="s">
        <v>210</v>
      </c>
      <c r="B376" s="114"/>
      <c r="C376" s="115">
        <v>20</v>
      </c>
      <c r="D376" s="117">
        <v>20</v>
      </c>
      <c r="E376" s="116">
        <v>20</v>
      </c>
      <c r="F376" s="117">
        <v>1.52</v>
      </c>
      <c r="G376" s="145">
        <v>0.16</v>
      </c>
      <c r="H376" s="117">
        <v>9.84</v>
      </c>
      <c r="I376" s="145">
        <v>47</v>
      </c>
      <c r="J376" s="117">
        <v>0</v>
      </c>
      <c r="K376" s="45" t="s">
        <v>212</v>
      </c>
    </row>
    <row r="377" spans="1:11" ht="15.75" customHeight="1" thickBot="1">
      <c r="A377" s="345" t="s">
        <v>37</v>
      </c>
      <c r="B377" s="123"/>
      <c r="C377" s="346">
        <v>447</v>
      </c>
      <c r="D377" s="347"/>
      <c r="E377" s="346"/>
      <c r="F377" s="349">
        <f>F350+F372+F376+F347</f>
        <v>10.91</v>
      </c>
      <c r="G377" s="349">
        <f t="shared" ref="G377:J377" si="15">G350+G372+G376+G347</f>
        <v>10.624000000000001</v>
      </c>
      <c r="H377" s="349">
        <f t="shared" si="15"/>
        <v>39.736556390977441</v>
      </c>
      <c r="I377" s="349">
        <f t="shared" si="15"/>
        <v>301.33</v>
      </c>
      <c r="J377" s="349">
        <f t="shared" si="15"/>
        <v>8.01</v>
      </c>
      <c r="K377" s="57"/>
    </row>
    <row r="378" spans="1:11" ht="15.75" customHeight="1" thickBot="1">
      <c r="A378" s="275" t="s">
        <v>60</v>
      </c>
      <c r="B378" s="276"/>
      <c r="C378" s="277">
        <f>C311+C315+C345+C377</f>
        <v>1477</v>
      </c>
      <c r="D378" s="350"/>
      <c r="E378" s="277"/>
      <c r="F378" s="351">
        <f>F311+F315+F345+F377</f>
        <v>38.734765863349566</v>
      </c>
      <c r="G378" s="221">
        <f>G311+G315+G345+G377</f>
        <v>40.19418633684581</v>
      </c>
      <c r="H378" s="351">
        <f>H311+H315+H345+H377</f>
        <v>201.90076214473538</v>
      </c>
      <c r="I378" s="221">
        <f>I311+I315+I345+I377</f>
        <v>1285.9816550158159</v>
      </c>
      <c r="J378" s="351">
        <f>J311+J315+J345+J377</f>
        <v>31.770000000000003</v>
      </c>
      <c r="K378" s="45"/>
    </row>
    <row r="379" spans="1:11" ht="15" customHeight="1">
      <c r="A379" s="231"/>
      <c r="B379" s="232"/>
      <c r="C379" s="318"/>
      <c r="D379" s="155"/>
      <c r="E379" s="132"/>
      <c r="F379" s="233"/>
      <c r="G379" s="233"/>
      <c r="H379" s="233"/>
      <c r="I379" s="233"/>
      <c r="J379" s="233"/>
      <c r="K379" s="2"/>
    </row>
    <row r="380" spans="1:11" ht="15.75" customHeight="1" thickBot="1">
      <c r="A380" s="298" t="s">
        <v>89</v>
      </c>
      <c r="B380" s="299"/>
      <c r="C380" s="276"/>
      <c r="D380" s="352"/>
      <c r="K380" s="26"/>
    </row>
    <row r="381" spans="1:11" ht="23.25" customHeight="1">
      <c r="A381" s="85" t="s">
        <v>5</v>
      </c>
      <c r="B381" s="86"/>
      <c r="C381" s="234" t="s">
        <v>6</v>
      </c>
      <c r="D381" s="108" t="s">
        <v>7</v>
      </c>
      <c r="E381" s="353" t="s">
        <v>7</v>
      </c>
      <c r="F381" s="482" t="s">
        <v>8</v>
      </c>
      <c r="G381" s="483"/>
      <c r="H381" s="484"/>
      <c r="I381" s="89" t="s">
        <v>9</v>
      </c>
      <c r="J381" s="236" t="s">
        <v>10</v>
      </c>
      <c r="K381" s="19" t="s">
        <v>62</v>
      </c>
    </row>
    <row r="382" spans="1:11" ht="15.75" customHeight="1" thickBot="1">
      <c r="A382" s="113" t="s">
        <v>12</v>
      </c>
      <c r="B382" s="114"/>
      <c r="C382" s="119" t="s">
        <v>13</v>
      </c>
      <c r="D382" s="164" t="s">
        <v>14</v>
      </c>
      <c r="E382" s="354" t="s">
        <v>14</v>
      </c>
      <c r="F382" s="147"/>
      <c r="G382" s="148"/>
      <c r="H382" s="148"/>
      <c r="I382" s="111" t="s">
        <v>128</v>
      </c>
      <c r="J382" s="165"/>
      <c r="K382" s="11" t="s">
        <v>63</v>
      </c>
    </row>
    <row r="383" spans="1:11" ht="15.75" customHeight="1" thickBot="1">
      <c r="A383" s="113"/>
      <c r="B383" s="114"/>
      <c r="C383" s="119"/>
      <c r="D383" s="237" t="s">
        <v>16</v>
      </c>
      <c r="E383" s="301" t="s">
        <v>17</v>
      </c>
      <c r="F383" s="89" t="s">
        <v>18</v>
      </c>
      <c r="G383" s="89" t="s">
        <v>19</v>
      </c>
      <c r="H383" s="90" t="s">
        <v>20</v>
      </c>
      <c r="I383" s="89" t="s">
        <v>21</v>
      </c>
      <c r="J383" s="90" t="s">
        <v>22</v>
      </c>
      <c r="K383" s="11"/>
    </row>
    <row r="384" spans="1:11" ht="15" customHeight="1">
      <c r="A384" s="85"/>
      <c r="B384" s="243" t="s">
        <v>23</v>
      </c>
      <c r="C384" s="234"/>
      <c r="D384" s="330"/>
      <c r="E384" s="239"/>
      <c r="F384" s="157"/>
      <c r="G384" s="110"/>
      <c r="H384" s="157"/>
      <c r="I384" s="110"/>
      <c r="J384" s="157"/>
      <c r="K384" s="3"/>
    </row>
    <row r="385" spans="1:11" ht="28.5" customHeight="1">
      <c r="A385" s="113" t="s">
        <v>178</v>
      </c>
      <c r="B385" s="114"/>
      <c r="C385" s="115">
        <v>180</v>
      </c>
      <c r="D385" s="117"/>
      <c r="E385" s="116"/>
      <c r="F385" s="117">
        <v>2.37086330935252</v>
      </c>
      <c r="G385" s="116">
        <v>2.01402877697842</v>
      </c>
      <c r="H385" s="117">
        <v>24.26</v>
      </c>
      <c r="I385" s="116">
        <v>134.22999999999999</v>
      </c>
      <c r="J385" s="117">
        <v>0.59</v>
      </c>
      <c r="K385" s="34" t="s">
        <v>181</v>
      </c>
    </row>
    <row r="386" spans="1:11" ht="15" customHeight="1">
      <c r="A386" s="113"/>
      <c r="B386" s="114" t="s">
        <v>180</v>
      </c>
      <c r="C386" s="115"/>
      <c r="D386" s="117">
        <v>11</v>
      </c>
      <c r="E386" s="116">
        <v>11</v>
      </c>
      <c r="F386" s="117"/>
      <c r="G386" s="116"/>
      <c r="H386" s="117"/>
      <c r="I386" s="116"/>
      <c r="J386" s="117"/>
      <c r="K386" s="34"/>
    </row>
    <row r="387" spans="1:11" ht="15" customHeight="1">
      <c r="A387" s="113"/>
      <c r="B387" s="114" t="s">
        <v>29</v>
      </c>
      <c r="C387" s="115"/>
      <c r="D387" s="117">
        <v>1.4</v>
      </c>
      <c r="E387" s="116">
        <v>1.4</v>
      </c>
      <c r="F387" s="117"/>
      <c r="G387" s="116"/>
      <c r="H387" s="117"/>
      <c r="I387" s="116"/>
      <c r="J387" s="117"/>
      <c r="K387" s="34"/>
    </row>
    <row r="388" spans="1:11" ht="15" customHeight="1">
      <c r="A388" s="113"/>
      <c r="B388" s="114" t="s">
        <v>27</v>
      </c>
      <c r="C388" s="115"/>
      <c r="D388" s="117">
        <v>126</v>
      </c>
      <c r="E388" s="116">
        <v>126</v>
      </c>
      <c r="F388" s="117"/>
      <c r="G388" s="116"/>
      <c r="H388" s="117"/>
      <c r="I388" s="116"/>
      <c r="J388" s="117"/>
      <c r="K388" s="34"/>
    </row>
    <row r="389" spans="1:11" ht="15" customHeight="1">
      <c r="A389" s="113"/>
      <c r="B389" s="114" t="s">
        <v>28</v>
      </c>
      <c r="C389" s="115"/>
      <c r="D389" s="117">
        <v>54</v>
      </c>
      <c r="E389" s="116">
        <v>54</v>
      </c>
      <c r="F389" s="117"/>
      <c r="G389" s="116"/>
      <c r="H389" s="117"/>
      <c r="I389" s="116"/>
      <c r="J389" s="117"/>
      <c r="K389" s="34"/>
    </row>
    <row r="390" spans="1:11" ht="15" customHeight="1">
      <c r="A390" s="113"/>
      <c r="B390" s="114" t="s">
        <v>31</v>
      </c>
      <c r="C390" s="115"/>
      <c r="D390" s="117">
        <v>1.8</v>
      </c>
      <c r="E390" s="116">
        <v>1.8</v>
      </c>
      <c r="F390" s="117"/>
      <c r="G390" s="116"/>
      <c r="H390" s="117"/>
      <c r="I390" s="116"/>
      <c r="J390" s="117"/>
      <c r="K390" s="34"/>
    </row>
    <row r="391" spans="1:11" ht="15" customHeight="1">
      <c r="A391" s="113"/>
      <c r="B391" s="114" t="s">
        <v>30</v>
      </c>
      <c r="C391" s="115"/>
      <c r="D391" s="117">
        <v>1</v>
      </c>
      <c r="E391" s="116">
        <v>1</v>
      </c>
      <c r="F391" s="117"/>
      <c r="G391" s="116"/>
      <c r="H391" s="117"/>
      <c r="I391" s="116"/>
      <c r="J391" s="117"/>
      <c r="K391" s="34"/>
    </row>
    <row r="392" spans="1:11" ht="23.25" customHeight="1">
      <c r="A392" s="113" t="s">
        <v>65</v>
      </c>
      <c r="B392" s="114"/>
      <c r="C392" s="115">
        <v>150</v>
      </c>
      <c r="D392" s="135"/>
      <c r="E392" s="136"/>
      <c r="F392" s="109">
        <v>3.06</v>
      </c>
      <c r="G392" s="116">
        <v>2.66</v>
      </c>
      <c r="H392" s="117">
        <v>9.06</v>
      </c>
      <c r="I392" s="116">
        <v>75.650000000000006</v>
      </c>
      <c r="J392" s="117">
        <v>1.19</v>
      </c>
      <c r="K392" s="34" t="s">
        <v>466</v>
      </c>
    </row>
    <row r="393" spans="1:11" ht="15" customHeight="1">
      <c r="A393" s="113"/>
      <c r="B393" s="114" t="s">
        <v>66</v>
      </c>
      <c r="C393" s="115"/>
      <c r="D393" s="129">
        <v>1.7</v>
      </c>
      <c r="E393" s="115">
        <v>1.7</v>
      </c>
      <c r="F393" s="109"/>
      <c r="G393" s="116"/>
      <c r="H393" s="117"/>
      <c r="I393" s="116"/>
      <c r="J393" s="117"/>
      <c r="K393" s="34"/>
    </row>
    <row r="394" spans="1:11" ht="15" customHeight="1">
      <c r="A394" s="152"/>
      <c r="B394" s="114" t="s">
        <v>29</v>
      </c>
      <c r="C394" s="115"/>
      <c r="D394" s="129">
        <v>5</v>
      </c>
      <c r="E394" s="115">
        <v>5</v>
      </c>
      <c r="F394" s="109"/>
      <c r="G394" s="116"/>
      <c r="H394" s="117"/>
      <c r="I394" s="116"/>
      <c r="J394" s="117"/>
      <c r="K394" s="34"/>
    </row>
    <row r="395" spans="1:11" ht="15" customHeight="1">
      <c r="A395" s="121"/>
      <c r="B395" s="114" t="s">
        <v>27</v>
      </c>
      <c r="C395" s="115"/>
      <c r="D395" s="129">
        <v>90</v>
      </c>
      <c r="E395" s="115">
        <v>90</v>
      </c>
      <c r="F395" s="109"/>
      <c r="G395" s="116"/>
      <c r="H395" s="117"/>
      <c r="I395" s="116"/>
      <c r="J395" s="117"/>
      <c r="K395" s="34"/>
    </row>
    <row r="396" spans="1:11" ht="15" customHeight="1">
      <c r="A396" s="121"/>
      <c r="B396" s="114" t="s">
        <v>64</v>
      </c>
      <c r="C396" s="115"/>
      <c r="D396" s="129">
        <v>67</v>
      </c>
      <c r="E396" s="115">
        <v>67</v>
      </c>
      <c r="F396" s="109"/>
      <c r="G396" s="116"/>
      <c r="H396" s="117"/>
      <c r="I396" s="116"/>
      <c r="J396" s="117"/>
      <c r="K396" s="34"/>
    </row>
    <row r="397" spans="1:11" ht="29.25" customHeight="1">
      <c r="A397" s="113" t="s">
        <v>199</v>
      </c>
      <c r="B397" s="114"/>
      <c r="C397" s="133" t="s">
        <v>131</v>
      </c>
      <c r="D397" s="114"/>
      <c r="E397" s="321"/>
      <c r="F397" s="117">
        <v>2.5299999999999998</v>
      </c>
      <c r="G397" s="116">
        <v>5.69</v>
      </c>
      <c r="H397" s="117">
        <v>12.920000000000002</v>
      </c>
      <c r="I397" s="116">
        <v>115.67</v>
      </c>
      <c r="J397" s="117">
        <v>7.0000000000000007E-2</v>
      </c>
      <c r="K397" s="34" t="s">
        <v>251</v>
      </c>
    </row>
    <row r="398" spans="1:11" ht="15" customHeight="1">
      <c r="A398" s="113"/>
      <c r="B398" s="114" t="s">
        <v>36</v>
      </c>
      <c r="C398" s="119"/>
      <c r="D398" s="192">
        <v>25</v>
      </c>
      <c r="E398" s="119">
        <v>25</v>
      </c>
      <c r="F398" s="117"/>
      <c r="G398" s="116"/>
      <c r="H398" s="117"/>
      <c r="I398" s="116"/>
      <c r="J398" s="117"/>
      <c r="K398" s="34"/>
    </row>
    <row r="399" spans="1:11" ht="15" customHeight="1">
      <c r="A399" s="113"/>
      <c r="B399" s="114" t="s">
        <v>67</v>
      </c>
      <c r="C399" s="119"/>
      <c r="D399" s="192">
        <v>5.0999999999999996</v>
      </c>
      <c r="E399" s="119">
        <v>5</v>
      </c>
      <c r="F399" s="117"/>
      <c r="G399" s="116"/>
      <c r="H399" s="117"/>
      <c r="I399" s="116"/>
      <c r="J399" s="117"/>
      <c r="K399" s="34"/>
    </row>
    <row r="400" spans="1:11" ht="15.75" customHeight="1" thickBot="1">
      <c r="A400" s="113"/>
      <c r="B400" s="114" t="s">
        <v>31</v>
      </c>
      <c r="C400" s="119"/>
      <c r="D400" s="192">
        <v>5</v>
      </c>
      <c r="E400" s="119">
        <v>5</v>
      </c>
      <c r="F400" s="117" t="s">
        <v>3</v>
      </c>
      <c r="G400" s="145"/>
      <c r="H400" s="117"/>
      <c r="I400" s="145"/>
      <c r="J400" s="117"/>
      <c r="K400" s="34"/>
    </row>
    <row r="401" spans="1:11" ht="15.75" customHeight="1" thickBot="1">
      <c r="A401" s="240" t="s">
        <v>37</v>
      </c>
      <c r="B401" s="123"/>
      <c r="C401" s="241">
        <v>365</v>
      </c>
      <c r="D401" s="242"/>
      <c r="E401" s="238"/>
      <c r="F401" s="220">
        <f>F385+F392+F397</f>
        <v>7.9608633093525203</v>
      </c>
      <c r="G401" s="221">
        <f t="shared" ref="G401:J401" si="16">G385+G392+G397</f>
        <v>10.364028776978421</v>
      </c>
      <c r="H401" s="220">
        <f t="shared" si="16"/>
        <v>46.24</v>
      </c>
      <c r="I401" s="221">
        <f>I385+I392+I397</f>
        <v>325.55</v>
      </c>
      <c r="J401" s="220">
        <f t="shared" si="16"/>
        <v>1.8499999999999999</v>
      </c>
      <c r="K401" s="44"/>
    </row>
    <row r="402" spans="1:11" ht="15" customHeight="1">
      <c r="A402" s="113"/>
      <c r="B402" s="232" t="s">
        <v>38</v>
      </c>
      <c r="C402" s="133"/>
      <c r="D402" s="132"/>
      <c r="E402" s="108"/>
      <c r="F402" s="117"/>
      <c r="G402" s="116"/>
      <c r="H402" s="117"/>
      <c r="I402" s="116"/>
      <c r="J402" s="117"/>
      <c r="K402" s="34"/>
    </row>
    <row r="403" spans="1:11" ht="29.25" customHeight="1">
      <c r="A403" s="113" t="s">
        <v>39</v>
      </c>
      <c r="B403" s="114"/>
      <c r="C403" s="115">
        <v>200</v>
      </c>
      <c r="D403" s="132">
        <v>200</v>
      </c>
      <c r="E403" s="115">
        <v>200</v>
      </c>
      <c r="F403" s="172">
        <v>1</v>
      </c>
      <c r="G403" s="171"/>
      <c r="H403" s="172">
        <v>20.2</v>
      </c>
      <c r="I403" s="171">
        <v>84.44</v>
      </c>
      <c r="J403" s="172">
        <v>4</v>
      </c>
      <c r="K403" s="34" t="s">
        <v>201</v>
      </c>
    </row>
    <row r="404" spans="1:11" ht="22.5" customHeight="1" thickBot="1">
      <c r="A404" s="152" t="s">
        <v>159</v>
      </c>
      <c r="B404" s="114"/>
      <c r="C404" s="115"/>
      <c r="D404" s="132"/>
      <c r="E404" s="115"/>
      <c r="F404" s="132"/>
      <c r="G404" s="115"/>
      <c r="H404" s="132"/>
      <c r="I404" s="115"/>
      <c r="J404" s="132"/>
      <c r="K404" s="34"/>
    </row>
    <row r="405" spans="1:11" ht="15" customHeight="1" thickBot="1">
      <c r="A405" s="240" t="s">
        <v>37</v>
      </c>
      <c r="B405" s="123"/>
      <c r="C405" s="244">
        <v>200</v>
      </c>
      <c r="D405" s="242"/>
      <c r="E405" s="245"/>
      <c r="F405" s="220">
        <f>F403</f>
        <v>1</v>
      </c>
      <c r="G405" s="221"/>
      <c r="H405" s="220">
        <f t="shared" ref="H405:J405" si="17">H403</f>
        <v>20.2</v>
      </c>
      <c r="I405" s="221">
        <f t="shared" si="17"/>
        <v>84.44</v>
      </c>
      <c r="J405" s="220">
        <f t="shared" si="17"/>
        <v>4</v>
      </c>
      <c r="K405" s="44"/>
    </row>
    <row r="406" spans="1:11" ht="15" customHeight="1">
      <c r="A406" s="414"/>
      <c r="B406" s="150" t="s">
        <v>40</v>
      </c>
      <c r="C406" s="415"/>
      <c r="D406" s="132"/>
      <c r="E406" s="136"/>
      <c r="F406" s="127"/>
      <c r="G406" s="199"/>
      <c r="H406" s="127"/>
      <c r="I406" s="199"/>
      <c r="J406" s="127"/>
      <c r="K406" s="34"/>
    </row>
    <row r="407" spans="1:11" ht="29.25" customHeight="1">
      <c r="A407" s="113" t="s">
        <v>405</v>
      </c>
      <c r="B407" s="114"/>
      <c r="C407" s="115">
        <v>40</v>
      </c>
      <c r="D407" s="117"/>
      <c r="E407" s="116"/>
      <c r="F407" s="117">
        <v>0.5</v>
      </c>
      <c r="G407" s="116">
        <v>0.04</v>
      </c>
      <c r="H407" s="117">
        <v>4.6500000000000004</v>
      </c>
      <c r="I407" s="116">
        <v>20.92</v>
      </c>
      <c r="J407" s="117">
        <v>1.92</v>
      </c>
      <c r="K407" s="116" t="s">
        <v>406</v>
      </c>
    </row>
    <row r="408" spans="1:11" ht="16.5" customHeight="1">
      <c r="A408" s="113"/>
      <c r="B408" s="114" t="s">
        <v>79</v>
      </c>
      <c r="C408" s="115"/>
      <c r="D408" s="117">
        <f>72/1.5</f>
        <v>48</v>
      </c>
      <c r="E408" s="116">
        <v>38.4</v>
      </c>
      <c r="F408" s="117"/>
      <c r="G408" s="116"/>
      <c r="H408" s="117"/>
      <c r="I408" s="116"/>
      <c r="J408" s="117"/>
      <c r="K408" s="116"/>
    </row>
    <row r="409" spans="1:11" ht="15" customHeight="1">
      <c r="A409" s="113"/>
      <c r="B409" s="114" t="s">
        <v>59</v>
      </c>
      <c r="C409" s="115"/>
      <c r="D409" s="117">
        <v>2</v>
      </c>
      <c r="E409" s="116">
        <v>2</v>
      </c>
      <c r="F409" s="117"/>
      <c r="G409" s="116"/>
      <c r="H409" s="117"/>
      <c r="I409" s="116"/>
      <c r="J409" s="117"/>
      <c r="K409" s="116"/>
    </row>
    <row r="410" spans="1:11" ht="44.25" customHeight="1">
      <c r="A410" s="355" t="s">
        <v>393</v>
      </c>
      <c r="B410" s="138"/>
      <c r="C410" s="115" t="s">
        <v>132</v>
      </c>
      <c r="D410" s="117"/>
      <c r="E410" s="116"/>
      <c r="F410" s="141">
        <v>3.11</v>
      </c>
      <c r="G410" s="142">
        <v>4.9000000000000004</v>
      </c>
      <c r="H410" s="141">
        <v>12.557553956834532</v>
      </c>
      <c r="I410" s="142">
        <v>115.95</v>
      </c>
      <c r="J410" s="141">
        <v>5.94</v>
      </c>
      <c r="K410" s="34" t="s">
        <v>311</v>
      </c>
    </row>
    <row r="411" spans="1:11" ht="17.25" customHeight="1">
      <c r="A411" s="223"/>
      <c r="B411" s="138" t="s">
        <v>329</v>
      </c>
      <c r="C411" s="115"/>
      <c r="D411" s="117">
        <v>6</v>
      </c>
      <c r="E411" s="116">
        <v>6</v>
      </c>
      <c r="F411" s="141"/>
      <c r="G411" s="142"/>
      <c r="H411" s="141"/>
      <c r="I411" s="142"/>
      <c r="J411" s="141"/>
      <c r="K411" s="34"/>
    </row>
    <row r="412" spans="1:11" ht="17.25" customHeight="1">
      <c r="A412" s="223"/>
      <c r="B412" s="138" t="s">
        <v>139</v>
      </c>
      <c r="C412" s="115"/>
      <c r="D412" s="117">
        <v>60</v>
      </c>
      <c r="E412" s="116">
        <v>45</v>
      </c>
      <c r="F412" s="141"/>
      <c r="G412" s="142"/>
      <c r="H412" s="141"/>
      <c r="I412" s="142"/>
      <c r="J412" s="141"/>
      <c r="K412" s="34"/>
    </row>
    <row r="413" spans="1:11" ht="17.25" customHeight="1">
      <c r="A413" s="223"/>
      <c r="B413" s="138" t="s">
        <v>79</v>
      </c>
      <c r="C413" s="115"/>
      <c r="D413" s="117">
        <v>7.5</v>
      </c>
      <c r="E413" s="116">
        <v>6</v>
      </c>
      <c r="F413" s="141"/>
      <c r="G413" s="142"/>
      <c r="H413" s="141"/>
      <c r="I413" s="142"/>
      <c r="J413" s="141"/>
      <c r="K413" s="34"/>
    </row>
    <row r="414" spans="1:11" ht="15.75" customHeight="1">
      <c r="A414" s="223"/>
      <c r="B414" s="138" t="s">
        <v>107</v>
      </c>
      <c r="C414" s="115"/>
      <c r="D414" s="117">
        <v>7.2</v>
      </c>
      <c r="E414" s="116">
        <v>6</v>
      </c>
      <c r="F414" s="141"/>
      <c r="G414" s="142"/>
      <c r="H414" s="141"/>
      <c r="I414" s="142"/>
      <c r="J414" s="141"/>
      <c r="K414" s="34"/>
    </row>
    <row r="415" spans="1:11" ht="13.5" customHeight="1">
      <c r="A415" s="113"/>
      <c r="B415" s="114" t="s">
        <v>135</v>
      </c>
      <c r="C415" s="115"/>
      <c r="D415" s="117">
        <v>1.5</v>
      </c>
      <c r="E415" s="116">
        <v>1.5</v>
      </c>
      <c r="F415" s="117"/>
      <c r="G415" s="116"/>
      <c r="H415" s="117"/>
      <c r="I415" s="116"/>
      <c r="J415" s="117"/>
      <c r="K415" s="34"/>
    </row>
    <row r="416" spans="1:11" ht="16.5" customHeight="1">
      <c r="A416" s="113"/>
      <c r="B416" s="114" t="s">
        <v>64</v>
      </c>
      <c r="C416" s="115"/>
      <c r="D416" s="117">
        <v>105</v>
      </c>
      <c r="E416" s="116">
        <v>105</v>
      </c>
      <c r="F416" s="117"/>
      <c r="G416" s="116"/>
      <c r="H416" s="117"/>
      <c r="I416" s="116"/>
      <c r="J416" s="117"/>
      <c r="K416" s="34"/>
    </row>
    <row r="417" spans="1:11" ht="16.5" customHeight="1">
      <c r="A417" s="113"/>
      <c r="B417" s="114" t="s">
        <v>269</v>
      </c>
      <c r="C417" s="115"/>
      <c r="D417" s="117" t="s">
        <v>394</v>
      </c>
      <c r="E417" s="116">
        <v>1</v>
      </c>
      <c r="F417" s="117"/>
      <c r="G417" s="116"/>
      <c r="H417" s="117"/>
      <c r="I417" s="116"/>
      <c r="J417" s="117"/>
      <c r="K417" s="34"/>
    </row>
    <row r="418" spans="1:11" ht="16.5" customHeight="1">
      <c r="A418" s="113"/>
      <c r="B418" s="114" t="s">
        <v>277</v>
      </c>
      <c r="C418" s="115"/>
      <c r="D418" s="117">
        <v>17.5</v>
      </c>
      <c r="E418" s="116">
        <v>11.4</v>
      </c>
      <c r="F418" s="117"/>
      <c r="G418" s="116"/>
      <c r="H418" s="117"/>
      <c r="I418" s="116"/>
      <c r="J418" s="117"/>
      <c r="K418" s="34"/>
    </row>
    <row r="419" spans="1:11" ht="16.5" customHeight="1">
      <c r="A419" s="113"/>
      <c r="B419" s="114" t="s">
        <v>280</v>
      </c>
      <c r="C419" s="115"/>
      <c r="D419" s="117">
        <v>11.4</v>
      </c>
      <c r="E419" s="116">
        <v>11.4</v>
      </c>
      <c r="F419" s="117"/>
      <c r="G419" s="116"/>
      <c r="H419" s="117"/>
      <c r="I419" s="116"/>
      <c r="J419" s="117"/>
      <c r="K419" s="34"/>
    </row>
    <row r="420" spans="1:11" ht="16.5" customHeight="1">
      <c r="A420" s="113"/>
      <c r="B420" s="114" t="s">
        <v>41</v>
      </c>
      <c r="C420" s="115"/>
      <c r="D420" s="117">
        <v>1.19</v>
      </c>
      <c r="E420" s="116">
        <v>1</v>
      </c>
      <c r="F420" s="117"/>
      <c r="G420" s="116"/>
      <c r="H420" s="117"/>
      <c r="I420" s="116"/>
      <c r="J420" s="117"/>
      <c r="K420" s="34"/>
    </row>
    <row r="421" spans="1:11" ht="16.5" customHeight="1">
      <c r="A421" s="113"/>
      <c r="B421" s="114" t="s">
        <v>55</v>
      </c>
      <c r="C421" s="115"/>
      <c r="D421" s="117">
        <v>0.96</v>
      </c>
      <c r="E421" s="116">
        <v>0.8</v>
      </c>
      <c r="F421" s="117"/>
      <c r="G421" s="116"/>
      <c r="H421" s="117"/>
      <c r="I421" s="116"/>
      <c r="J421" s="117"/>
      <c r="K421" s="34"/>
    </row>
    <row r="422" spans="1:11" ht="16.5" customHeight="1">
      <c r="A422" s="113"/>
      <c r="B422" s="114" t="s">
        <v>138</v>
      </c>
      <c r="C422" s="115"/>
      <c r="D422" s="117">
        <v>1</v>
      </c>
      <c r="E422" s="116">
        <v>1</v>
      </c>
      <c r="F422" s="117"/>
      <c r="G422" s="116"/>
      <c r="H422" s="117"/>
      <c r="I422" s="116"/>
      <c r="J422" s="117"/>
      <c r="K422" s="34"/>
    </row>
    <row r="423" spans="1:11" ht="16.5" customHeight="1">
      <c r="A423" s="113"/>
      <c r="B423" s="114" t="s">
        <v>225</v>
      </c>
      <c r="C423" s="115"/>
      <c r="D423" s="117">
        <v>0.1</v>
      </c>
      <c r="E423" s="116">
        <v>0.1</v>
      </c>
      <c r="F423" s="117"/>
      <c r="G423" s="116"/>
      <c r="H423" s="117"/>
      <c r="I423" s="116"/>
      <c r="J423" s="117"/>
      <c r="K423" s="34"/>
    </row>
    <row r="424" spans="1:11" ht="20.25" customHeight="1">
      <c r="A424" s="113" t="s">
        <v>94</v>
      </c>
      <c r="B424" s="167"/>
      <c r="C424" s="168">
        <v>50</v>
      </c>
      <c r="D424" s="172"/>
      <c r="E424" s="171"/>
      <c r="F424" s="172">
        <v>5.7312679284318584</v>
      </c>
      <c r="G424" s="171">
        <v>5.4368858020357562</v>
      </c>
      <c r="H424" s="172">
        <v>4.2068716705904103</v>
      </c>
      <c r="I424" s="171">
        <v>87.690110335568605</v>
      </c>
      <c r="J424" s="172">
        <v>0.2</v>
      </c>
      <c r="K424" s="34" t="s">
        <v>143</v>
      </c>
    </row>
    <row r="425" spans="1:11" ht="12.75" customHeight="1">
      <c r="A425" s="166"/>
      <c r="B425" s="114" t="s">
        <v>142</v>
      </c>
      <c r="C425" s="168"/>
      <c r="D425" s="172">
        <v>58.8</v>
      </c>
      <c r="E425" s="171">
        <v>43.2</v>
      </c>
      <c r="F425" s="172"/>
      <c r="G425" s="171"/>
      <c r="H425" s="172"/>
      <c r="I425" s="171"/>
      <c r="J425" s="172"/>
      <c r="K425" s="34"/>
    </row>
    <row r="426" spans="1:11" ht="13.5" customHeight="1">
      <c r="A426" s="166"/>
      <c r="B426" s="118" t="s">
        <v>95</v>
      </c>
      <c r="C426" s="168"/>
      <c r="D426" s="172"/>
      <c r="E426" s="171">
        <v>36</v>
      </c>
      <c r="F426" s="172"/>
      <c r="G426" s="171"/>
      <c r="H426" s="172"/>
      <c r="I426" s="171"/>
      <c r="J426" s="172"/>
      <c r="K426" s="34"/>
    </row>
    <row r="427" spans="1:11" ht="13.5" customHeight="1">
      <c r="A427" s="166" t="s">
        <v>96</v>
      </c>
      <c r="B427" s="118" t="s">
        <v>27</v>
      </c>
      <c r="C427" s="168"/>
      <c r="D427" s="172">
        <v>13</v>
      </c>
      <c r="E427" s="171">
        <v>13</v>
      </c>
      <c r="F427" s="172"/>
      <c r="G427" s="171"/>
      <c r="H427" s="172"/>
      <c r="I427" s="171"/>
      <c r="J427" s="172"/>
      <c r="K427" s="34" t="s">
        <v>145</v>
      </c>
    </row>
    <row r="428" spans="1:11" ht="12" customHeight="1">
      <c r="A428" s="166"/>
      <c r="B428" s="167" t="s">
        <v>31</v>
      </c>
      <c r="C428" s="168"/>
      <c r="D428" s="172">
        <v>2</v>
      </c>
      <c r="E428" s="190" t="s">
        <v>364</v>
      </c>
      <c r="F428" s="172"/>
      <c r="G428" s="171"/>
      <c r="H428" s="172"/>
      <c r="I428" s="171"/>
      <c r="J428" s="172"/>
      <c r="K428" s="34"/>
    </row>
    <row r="429" spans="1:11" ht="14.25" customHeight="1">
      <c r="A429" s="166"/>
      <c r="B429" s="114" t="s">
        <v>52</v>
      </c>
      <c r="C429" s="168"/>
      <c r="D429" s="172">
        <v>2</v>
      </c>
      <c r="E429" s="190" t="s">
        <v>364</v>
      </c>
      <c r="F429" s="172"/>
      <c r="G429" s="171"/>
      <c r="H429" s="172"/>
      <c r="I429" s="171"/>
      <c r="J429" s="172"/>
      <c r="K429" s="34"/>
    </row>
    <row r="430" spans="1:11" ht="15" customHeight="1">
      <c r="A430" s="166"/>
      <c r="B430" s="167" t="s">
        <v>64</v>
      </c>
      <c r="C430" s="168"/>
      <c r="D430" s="172">
        <v>3</v>
      </c>
      <c r="E430" s="171">
        <v>3</v>
      </c>
      <c r="F430" s="172"/>
      <c r="G430" s="171"/>
      <c r="H430" s="172"/>
      <c r="I430" s="171"/>
      <c r="J430" s="176"/>
      <c r="K430" s="34"/>
    </row>
    <row r="431" spans="1:11" ht="15" customHeight="1">
      <c r="A431" s="166"/>
      <c r="B431" s="167" t="s">
        <v>225</v>
      </c>
      <c r="C431" s="168"/>
      <c r="D431" s="172">
        <v>0.1</v>
      </c>
      <c r="E431" s="171">
        <v>0.1</v>
      </c>
      <c r="F431" s="172"/>
      <c r="G431" s="171"/>
      <c r="H431" s="172"/>
      <c r="I431" s="171"/>
      <c r="J431" s="176"/>
      <c r="K431" s="34"/>
    </row>
    <row r="432" spans="1:11" ht="15" customHeight="1">
      <c r="A432" s="166"/>
      <c r="B432" s="167" t="s">
        <v>144</v>
      </c>
      <c r="C432" s="168"/>
      <c r="D432" s="172"/>
      <c r="E432" s="171">
        <v>17</v>
      </c>
      <c r="F432" s="172"/>
      <c r="G432" s="171"/>
      <c r="H432" s="172"/>
      <c r="I432" s="171"/>
      <c r="J432" s="176"/>
      <c r="K432" s="34"/>
    </row>
    <row r="433" spans="1:11" ht="15" customHeight="1">
      <c r="A433" s="166"/>
      <c r="B433" s="167" t="s">
        <v>42</v>
      </c>
      <c r="C433" s="168"/>
      <c r="D433" s="172">
        <v>8.0399999999999991</v>
      </c>
      <c r="E433" s="171">
        <v>6.7</v>
      </c>
      <c r="F433" s="172"/>
      <c r="G433" s="171"/>
      <c r="H433" s="172"/>
      <c r="I433" s="171"/>
      <c r="J433" s="176"/>
      <c r="K433" s="34"/>
    </row>
    <row r="434" spans="1:11" ht="15" customHeight="1">
      <c r="A434" s="166"/>
      <c r="B434" s="167" t="s">
        <v>50</v>
      </c>
      <c r="C434" s="168"/>
      <c r="D434" s="172"/>
      <c r="E434" s="171">
        <v>57</v>
      </c>
      <c r="F434" s="172"/>
      <c r="G434" s="171"/>
      <c r="H434" s="172"/>
      <c r="I434" s="171"/>
      <c r="J434" s="176"/>
      <c r="K434" s="34"/>
    </row>
    <row r="435" spans="1:11" ht="15" customHeight="1">
      <c r="A435" s="166"/>
      <c r="B435" s="118" t="s">
        <v>47</v>
      </c>
      <c r="C435" s="168"/>
      <c r="D435" s="172">
        <v>1.7</v>
      </c>
      <c r="E435" s="171">
        <v>1.7</v>
      </c>
      <c r="F435" s="172"/>
      <c r="G435" s="171"/>
      <c r="H435" s="172"/>
      <c r="I435" s="171"/>
      <c r="J435" s="176"/>
      <c r="K435" s="34"/>
    </row>
    <row r="436" spans="1:11" ht="35.25" customHeight="1">
      <c r="A436" s="113" t="s">
        <v>57</v>
      </c>
      <c r="B436" s="114"/>
      <c r="C436" s="115">
        <v>120</v>
      </c>
      <c r="D436" s="129"/>
      <c r="E436" s="115"/>
      <c r="F436" s="117">
        <v>2.0625810324129699</v>
      </c>
      <c r="G436" s="116">
        <v>3.8427370948379349</v>
      </c>
      <c r="H436" s="117">
        <v>16.357743097238895</v>
      </c>
      <c r="I436" s="116">
        <v>109.84393757503001</v>
      </c>
      <c r="J436" s="132">
        <v>14.53</v>
      </c>
      <c r="K436" s="34" t="s">
        <v>172</v>
      </c>
    </row>
    <row r="437" spans="1:11" ht="15" customHeight="1">
      <c r="A437" s="113"/>
      <c r="B437" s="114" t="s">
        <v>45</v>
      </c>
      <c r="C437" s="115"/>
      <c r="D437" s="129">
        <v>136.80000000000001</v>
      </c>
      <c r="E437" s="115">
        <v>102.6</v>
      </c>
      <c r="F437" s="132"/>
      <c r="G437" s="115"/>
      <c r="H437" s="132"/>
      <c r="I437" s="115"/>
      <c r="J437" s="132"/>
      <c r="K437" s="34"/>
    </row>
    <row r="438" spans="1:11" ht="15" customHeight="1">
      <c r="A438" s="113"/>
      <c r="B438" s="114" t="s">
        <v>27</v>
      </c>
      <c r="C438" s="115"/>
      <c r="D438" s="129">
        <v>18.96</v>
      </c>
      <c r="E438" s="115">
        <v>18</v>
      </c>
      <c r="F438" s="132"/>
      <c r="G438" s="115"/>
      <c r="H438" s="132"/>
      <c r="I438" s="115"/>
      <c r="J438" s="132"/>
      <c r="K438" s="34"/>
    </row>
    <row r="439" spans="1:11" ht="15" customHeight="1">
      <c r="A439" s="113"/>
      <c r="B439" s="114" t="s">
        <v>31</v>
      </c>
      <c r="C439" s="115"/>
      <c r="D439" s="129">
        <v>4.2</v>
      </c>
      <c r="E439" s="115">
        <v>4.2</v>
      </c>
      <c r="F439" s="132"/>
      <c r="G439" s="115"/>
      <c r="H439" s="132"/>
      <c r="I439" s="115"/>
      <c r="J439" s="132"/>
      <c r="K439" s="34"/>
    </row>
    <row r="440" spans="1:11" ht="15" customHeight="1">
      <c r="A440" s="113"/>
      <c r="B440" s="114" t="s">
        <v>225</v>
      </c>
      <c r="C440" s="133"/>
      <c r="D440" s="129">
        <v>0.45</v>
      </c>
      <c r="E440" s="115">
        <v>0.45</v>
      </c>
      <c r="F440" s="132"/>
      <c r="G440" s="115"/>
      <c r="H440" s="132"/>
      <c r="I440" s="115"/>
      <c r="J440" s="132"/>
      <c r="K440" s="34"/>
    </row>
    <row r="441" spans="1:11" ht="23.25" customHeight="1">
      <c r="A441" s="113" t="s">
        <v>252</v>
      </c>
      <c r="B441" s="114"/>
      <c r="C441" s="115">
        <v>150</v>
      </c>
      <c r="D441" s="179"/>
      <c r="E441" s="139"/>
      <c r="F441" s="206">
        <v>0.11396011396011398</v>
      </c>
      <c r="G441" s="207">
        <v>0.11396011396011398</v>
      </c>
      <c r="H441" s="206">
        <v>7.7820227920227927</v>
      </c>
      <c r="I441" s="207">
        <v>33.340313390313391</v>
      </c>
      <c r="J441" s="257">
        <v>2.85</v>
      </c>
      <c r="K441" s="42" t="s">
        <v>154</v>
      </c>
    </row>
    <row r="442" spans="1:11" ht="14.25" customHeight="1">
      <c r="A442" s="113"/>
      <c r="B442" s="114" t="s">
        <v>222</v>
      </c>
      <c r="C442" s="115"/>
      <c r="D442" s="179">
        <v>28.5</v>
      </c>
      <c r="E442" s="139">
        <v>25</v>
      </c>
      <c r="F442" s="206"/>
      <c r="G442" s="207"/>
      <c r="H442" s="206"/>
      <c r="I442" s="207"/>
      <c r="J442" s="257"/>
      <c r="K442" s="42"/>
    </row>
    <row r="443" spans="1:11" ht="13.5" customHeight="1">
      <c r="A443" s="113"/>
      <c r="B443" s="114" t="s">
        <v>64</v>
      </c>
      <c r="C443" s="115"/>
      <c r="D443" s="179">
        <v>152</v>
      </c>
      <c r="E443" s="139">
        <v>152</v>
      </c>
      <c r="F443" s="206"/>
      <c r="G443" s="207"/>
      <c r="H443" s="206"/>
      <c r="I443" s="207"/>
      <c r="J443" s="257"/>
      <c r="K443" s="42"/>
    </row>
    <row r="444" spans="1:11" ht="15.75" customHeight="1">
      <c r="A444" s="113"/>
      <c r="B444" s="114" t="s">
        <v>59</v>
      </c>
      <c r="C444" s="115"/>
      <c r="D444" s="179">
        <v>5</v>
      </c>
      <c r="E444" s="139">
        <v>5</v>
      </c>
      <c r="F444" s="206"/>
      <c r="G444" s="207"/>
      <c r="H444" s="206"/>
      <c r="I444" s="207"/>
      <c r="J444" s="257"/>
      <c r="K444" s="42"/>
    </row>
    <row r="445" spans="1:11" ht="15.75" customHeight="1" thickBot="1">
      <c r="A445" s="113" t="s">
        <v>203</v>
      </c>
      <c r="B445" s="114"/>
      <c r="C445" s="115">
        <v>20</v>
      </c>
      <c r="D445" s="117">
        <v>20</v>
      </c>
      <c r="E445" s="116">
        <v>20</v>
      </c>
      <c r="F445" s="117">
        <v>1.52</v>
      </c>
      <c r="G445" s="116">
        <v>0.16</v>
      </c>
      <c r="H445" s="117">
        <v>9.84</v>
      </c>
      <c r="I445" s="116">
        <v>47</v>
      </c>
      <c r="J445" s="117">
        <v>0</v>
      </c>
      <c r="K445" s="45" t="s">
        <v>212</v>
      </c>
    </row>
    <row r="446" spans="1:11" ht="41.25" customHeight="1" thickBot="1">
      <c r="A446" s="113" t="s">
        <v>265</v>
      </c>
      <c r="B446" s="114"/>
      <c r="C446" s="115">
        <v>30</v>
      </c>
      <c r="D446" s="132">
        <v>30</v>
      </c>
      <c r="E446" s="115">
        <v>30</v>
      </c>
      <c r="F446" s="117">
        <v>1.9819819819819819</v>
      </c>
      <c r="G446" s="145">
        <v>0.36036036036036034</v>
      </c>
      <c r="H446" s="117">
        <v>11.891891891891891</v>
      </c>
      <c r="I446" s="145">
        <v>59.45945945945946</v>
      </c>
      <c r="J446" s="132"/>
      <c r="K446" s="45" t="s">
        <v>211</v>
      </c>
    </row>
    <row r="447" spans="1:11" ht="15.75" customHeight="1" thickBot="1">
      <c r="A447" s="240" t="s">
        <v>37</v>
      </c>
      <c r="B447" s="123"/>
      <c r="C447" s="244">
        <v>570</v>
      </c>
      <c r="D447" s="242"/>
      <c r="E447" s="238"/>
      <c r="F447" s="220">
        <f>F407+F410+F424+F441+F446+F436+F445</f>
        <v>15.019791056786923</v>
      </c>
      <c r="G447" s="221">
        <f t="shared" ref="G447:J447" si="18">G407+G410+G424+G441+G446+G436+G445</f>
        <v>14.853943371194166</v>
      </c>
      <c r="H447" s="220">
        <f t="shared" si="18"/>
        <v>67.28608340857852</v>
      </c>
      <c r="I447" s="221">
        <f t="shared" si="18"/>
        <v>474.20382076037146</v>
      </c>
      <c r="J447" s="220">
        <f t="shared" si="18"/>
        <v>25.439999999999998</v>
      </c>
      <c r="K447" s="28"/>
    </row>
    <row r="448" spans="1:11" ht="18.75" customHeight="1">
      <c r="A448" s="356"/>
      <c r="B448" s="357" t="s">
        <v>381</v>
      </c>
      <c r="C448" s="358"/>
      <c r="D448" s="359"/>
      <c r="E448" s="358"/>
      <c r="F448" s="333"/>
      <c r="G448" s="360"/>
      <c r="H448" s="333"/>
      <c r="I448" s="360"/>
      <c r="J448" s="333"/>
      <c r="K448" s="34"/>
    </row>
    <row r="449" spans="1:11" ht="23.25" customHeight="1">
      <c r="A449" s="113" t="s">
        <v>217</v>
      </c>
      <c r="B449" s="114"/>
      <c r="C449" s="115">
        <v>150</v>
      </c>
      <c r="D449" s="117"/>
      <c r="E449" s="116"/>
      <c r="F449" s="117">
        <v>4.3609022556390977</v>
      </c>
      <c r="G449" s="116">
        <v>3.7593984962406015</v>
      </c>
      <c r="H449" s="117">
        <v>7.2180451127819545</v>
      </c>
      <c r="I449" s="116">
        <v>80.451127819548873</v>
      </c>
      <c r="J449" s="117">
        <v>1.95</v>
      </c>
      <c r="K449" s="34" t="s">
        <v>220</v>
      </c>
    </row>
    <row r="450" spans="1:11" ht="15" customHeight="1">
      <c r="A450" s="113" t="s">
        <v>218</v>
      </c>
      <c r="B450" s="114" t="s">
        <v>174</v>
      </c>
      <c r="C450" s="115"/>
      <c r="D450" s="117">
        <v>158</v>
      </c>
      <c r="E450" s="116">
        <v>150</v>
      </c>
      <c r="F450" s="117"/>
      <c r="G450" s="116"/>
      <c r="H450" s="117"/>
      <c r="I450" s="116"/>
      <c r="J450" s="117"/>
      <c r="K450" s="34"/>
    </row>
    <row r="451" spans="1:11" ht="19.5" customHeight="1">
      <c r="A451" s="113" t="s">
        <v>290</v>
      </c>
      <c r="B451" s="173"/>
      <c r="C451" s="115">
        <v>50</v>
      </c>
      <c r="D451" s="117"/>
      <c r="E451" s="116"/>
      <c r="F451" s="117">
        <v>2.87</v>
      </c>
      <c r="G451" s="116">
        <v>4.75</v>
      </c>
      <c r="H451" s="117">
        <v>30.43</v>
      </c>
      <c r="I451" s="116">
        <v>175</v>
      </c>
      <c r="J451" s="117">
        <v>0.27</v>
      </c>
      <c r="K451" s="34" t="s">
        <v>297</v>
      </c>
    </row>
    <row r="452" spans="1:11" ht="15" customHeight="1">
      <c r="A452" s="113"/>
      <c r="B452" s="114" t="s">
        <v>52</v>
      </c>
      <c r="C452" s="115"/>
      <c r="D452" s="117">
        <v>30</v>
      </c>
      <c r="E452" s="116">
        <v>30</v>
      </c>
      <c r="F452" s="117"/>
      <c r="G452" s="116"/>
      <c r="H452" s="117"/>
      <c r="I452" s="116"/>
      <c r="J452" s="117"/>
      <c r="K452" s="34"/>
    </row>
    <row r="453" spans="1:11" ht="23.25" customHeight="1">
      <c r="A453" s="113"/>
      <c r="B453" s="114" t="s">
        <v>291</v>
      </c>
      <c r="C453" s="115"/>
      <c r="D453" s="117">
        <v>1</v>
      </c>
      <c r="E453" s="116">
        <v>1</v>
      </c>
      <c r="F453" s="117"/>
      <c r="G453" s="116"/>
      <c r="H453" s="117"/>
      <c r="I453" s="116"/>
      <c r="J453" s="117"/>
      <c r="K453" s="34"/>
    </row>
    <row r="454" spans="1:11" ht="15" customHeight="1">
      <c r="A454" s="113"/>
      <c r="B454" s="114" t="s">
        <v>292</v>
      </c>
      <c r="C454" s="115"/>
      <c r="D454" s="117">
        <v>3.9</v>
      </c>
      <c r="E454" s="116">
        <v>3.9</v>
      </c>
      <c r="F454" s="117"/>
      <c r="G454" s="116"/>
      <c r="H454" s="117"/>
      <c r="I454" s="116"/>
      <c r="J454" s="117"/>
      <c r="K454" s="34"/>
    </row>
    <row r="455" spans="1:11" ht="23.25" customHeight="1">
      <c r="A455" s="113"/>
      <c r="B455" s="114" t="s">
        <v>56</v>
      </c>
      <c r="C455" s="115"/>
      <c r="D455" s="117">
        <v>1.4</v>
      </c>
      <c r="E455" s="116">
        <v>1.4</v>
      </c>
      <c r="F455" s="117"/>
      <c r="G455" s="116"/>
      <c r="H455" s="117"/>
      <c r="I455" s="116"/>
      <c r="J455" s="117"/>
      <c r="K455" s="34"/>
    </row>
    <row r="456" spans="1:11" ht="15" customHeight="1">
      <c r="A456" s="113"/>
      <c r="B456" s="114" t="s">
        <v>293</v>
      </c>
      <c r="C456" s="115"/>
      <c r="D456" s="117">
        <v>2.88</v>
      </c>
      <c r="E456" s="116">
        <v>2.4</v>
      </c>
      <c r="F456" s="117"/>
      <c r="G456" s="116"/>
      <c r="H456" s="117"/>
      <c r="I456" s="116"/>
      <c r="J456" s="117"/>
      <c r="K456" s="34"/>
    </row>
    <row r="457" spans="1:11" ht="15" customHeight="1">
      <c r="A457" s="113"/>
      <c r="B457" s="118" t="s">
        <v>294</v>
      </c>
      <c r="C457" s="115"/>
      <c r="D457" s="117">
        <v>0.25</v>
      </c>
      <c r="E457" s="116">
        <v>0.25</v>
      </c>
      <c r="F457" s="117"/>
      <c r="G457" s="116"/>
      <c r="H457" s="117"/>
      <c r="I457" s="116"/>
      <c r="J457" s="117"/>
      <c r="K457" s="34"/>
    </row>
    <row r="458" spans="1:11" ht="15" customHeight="1">
      <c r="A458" s="113"/>
      <c r="B458" s="114" t="s">
        <v>27</v>
      </c>
      <c r="C458" s="115"/>
      <c r="D458" s="117">
        <v>13</v>
      </c>
      <c r="E458" s="116">
        <v>13</v>
      </c>
      <c r="F458" s="117"/>
      <c r="G458" s="116"/>
      <c r="H458" s="117"/>
      <c r="I458" s="116"/>
      <c r="J458" s="117"/>
      <c r="K458" s="34"/>
    </row>
    <row r="459" spans="1:11" ht="15" customHeight="1">
      <c r="A459" s="113"/>
      <c r="B459" s="114" t="s">
        <v>288</v>
      </c>
      <c r="C459" s="115"/>
      <c r="D459" s="117">
        <v>0.35</v>
      </c>
      <c r="E459" s="116">
        <v>0.35</v>
      </c>
      <c r="F459" s="117"/>
      <c r="G459" s="116"/>
      <c r="H459" s="117"/>
      <c r="I459" s="116"/>
      <c r="J459" s="117"/>
      <c r="K459" s="34"/>
    </row>
    <row r="460" spans="1:11" ht="15" customHeight="1">
      <c r="A460" s="113"/>
      <c r="B460" s="114" t="s">
        <v>28</v>
      </c>
      <c r="C460" s="115"/>
      <c r="D460" s="117">
        <v>11.8</v>
      </c>
      <c r="E460" s="116">
        <v>11.8</v>
      </c>
      <c r="F460" s="117"/>
      <c r="G460" s="116"/>
      <c r="H460" s="117"/>
      <c r="I460" s="116"/>
      <c r="J460" s="117"/>
      <c r="K460" s="34"/>
    </row>
    <row r="461" spans="1:11" ht="15" customHeight="1">
      <c r="A461" s="113"/>
      <c r="B461" s="114" t="s">
        <v>44</v>
      </c>
      <c r="C461" s="115"/>
      <c r="D461" s="117"/>
      <c r="E461" s="116">
        <v>59</v>
      </c>
      <c r="F461" s="117"/>
      <c r="G461" s="116"/>
      <c r="H461" s="117"/>
      <c r="I461" s="116"/>
      <c r="J461" s="117"/>
      <c r="K461" s="34"/>
    </row>
    <row r="462" spans="1:11" ht="23.25" customHeight="1">
      <c r="A462" s="113"/>
      <c r="B462" s="114" t="s">
        <v>295</v>
      </c>
      <c r="C462" s="115"/>
      <c r="D462" s="117">
        <v>1.44</v>
      </c>
      <c r="E462" s="116">
        <v>1.2</v>
      </c>
      <c r="F462" s="117"/>
      <c r="G462" s="116"/>
      <c r="H462" s="117"/>
      <c r="I462" s="116"/>
      <c r="J462" s="117"/>
      <c r="K462" s="34"/>
    </row>
    <row r="463" spans="1:11" ht="15" customHeight="1">
      <c r="A463" s="113"/>
      <c r="B463" s="114" t="s">
        <v>296</v>
      </c>
      <c r="C463" s="115"/>
      <c r="D463" s="117">
        <v>1</v>
      </c>
      <c r="E463" s="116">
        <v>1</v>
      </c>
      <c r="F463" s="117"/>
      <c r="G463" s="116"/>
      <c r="H463" s="117"/>
      <c r="I463" s="116"/>
      <c r="J463" s="117"/>
      <c r="K463" s="34"/>
    </row>
    <row r="464" spans="1:11" s="459" customFormat="1" ht="30" customHeight="1">
      <c r="A464" s="151" t="s">
        <v>73</v>
      </c>
      <c r="B464" s="114"/>
      <c r="C464" s="133" t="s">
        <v>334</v>
      </c>
      <c r="D464" s="179"/>
      <c r="E464" s="255"/>
      <c r="F464" s="116">
        <v>0.10257608505169695</v>
      </c>
      <c r="G464" s="117">
        <v>2.0586983552110021E-2</v>
      </c>
      <c r="H464" s="116">
        <v>5.1790380779918719</v>
      </c>
      <c r="I464" s="116">
        <v>21.886792452830189</v>
      </c>
      <c r="J464" s="117">
        <v>2.2400000000000002</v>
      </c>
      <c r="K464" s="321" t="s">
        <v>207</v>
      </c>
    </row>
    <row r="465" spans="1:11" s="459" customFormat="1" ht="15" customHeight="1">
      <c r="A465" s="151"/>
      <c r="B465" s="114" t="s">
        <v>264</v>
      </c>
      <c r="C465" s="133"/>
      <c r="D465" s="132">
        <v>0.4</v>
      </c>
      <c r="E465" s="129">
        <v>0.4</v>
      </c>
      <c r="F465" s="116"/>
      <c r="G465" s="117"/>
      <c r="H465" s="116"/>
      <c r="I465" s="116"/>
      <c r="J465" s="117"/>
      <c r="K465" s="321"/>
    </row>
    <row r="466" spans="1:11" s="459" customFormat="1" ht="15" customHeight="1">
      <c r="A466" s="151"/>
      <c r="B466" s="114" t="s">
        <v>29</v>
      </c>
      <c r="C466" s="133"/>
      <c r="D466" s="132">
        <v>5</v>
      </c>
      <c r="E466" s="129">
        <v>5</v>
      </c>
      <c r="F466" s="116"/>
      <c r="G466" s="117"/>
      <c r="H466" s="116"/>
      <c r="I466" s="116"/>
      <c r="J466" s="117"/>
      <c r="K466" s="321"/>
    </row>
    <row r="467" spans="1:11" s="459" customFormat="1" ht="15" customHeight="1">
      <c r="A467" s="151"/>
      <c r="B467" s="114" t="s">
        <v>74</v>
      </c>
      <c r="C467" s="133"/>
      <c r="D467" s="354">
        <v>5.55</v>
      </c>
      <c r="E467" s="129">
        <v>5</v>
      </c>
      <c r="F467" s="116"/>
      <c r="G467" s="117"/>
      <c r="H467" s="116"/>
      <c r="I467" s="116"/>
      <c r="J467" s="117"/>
      <c r="K467" s="321"/>
    </row>
    <row r="468" spans="1:11" s="459" customFormat="1" ht="15" customHeight="1" thickBot="1">
      <c r="A468" s="151"/>
      <c r="B468" s="114" t="s">
        <v>28</v>
      </c>
      <c r="C468" s="133"/>
      <c r="D468" s="139">
        <v>150</v>
      </c>
      <c r="E468" s="255">
        <v>150</v>
      </c>
      <c r="F468" s="116"/>
      <c r="G468" s="117"/>
      <c r="H468" s="116"/>
      <c r="I468" s="116"/>
      <c r="J468" s="117"/>
      <c r="K468" s="321"/>
    </row>
    <row r="469" spans="1:11" ht="15.75" customHeight="1" thickBot="1">
      <c r="A469" s="313" t="s">
        <v>37</v>
      </c>
      <c r="B469" s="210"/>
      <c r="C469" s="361">
        <v>360</v>
      </c>
      <c r="D469" s="211"/>
      <c r="E469" s="225"/>
      <c r="F469" s="227">
        <f>F449+F451+F464</f>
        <v>7.3334783406907951</v>
      </c>
      <c r="G469" s="227">
        <f t="shared" ref="G469:J469" si="19">G449+G451+G464</f>
        <v>8.5299854797927122</v>
      </c>
      <c r="H469" s="227">
        <f t="shared" si="19"/>
        <v>42.827083190773827</v>
      </c>
      <c r="I469" s="227">
        <f t="shared" si="19"/>
        <v>277.33792027237905</v>
      </c>
      <c r="J469" s="227">
        <f t="shared" si="19"/>
        <v>4.46</v>
      </c>
      <c r="K469" s="44"/>
    </row>
    <row r="470" spans="1:11" ht="15.75" customHeight="1" thickBot="1">
      <c r="A470" s="313" t="s">
        <v>60</v>
      </c>
      <c r="B470" s="362"/>
      <c r="C470" s="327">
        <f>C401+C404+C447+C469</f>
        <v>1295</v>
      </c>
      <c r="D470" s="363"/>
      <c r="E470" s="327"/>
      <c r="F470" s="227">
        <f>F401+F404+F447+F469</f>
        <v>30.31413270683024</v>
      </c>
      <c r="G470" s="227">
        <f>G401+G404+G447+G469</f>
        <v>33.747957627965299</v>
      </c>
      <c r="H470" s="227">
        <f>H401+H404+H447+H469</f>
        <v>156.35316659935236</v>
      </c>
      <c r="I470" s="227">
        <f>I401+I404+I447+I469</f>
        <v>1077.0917410327506</v>
      </c>
      <c r="J470" s="227">
        <f>J401+J404+J447+J469</f>
        <v>31.75</v>
      </c>
      <c r="K470" s="44"/>
    </row>
    <row r="471" spans="1:11" ht="15.75" customHeight="1">
      <c r="A471" s="364"/>
      <c r="B471" s="365"/>
      <c r="C471" s="366"/>
      <c r="D471" s="366"/>
      <c r="E471" s="366"/>
      <c r="F471" s="366"/>
      <c r="G471" s="367"/>
      <c r="H471" s="367"/>
      <c r="I471" s="367"/>
      <c r="J471" s="367"/>
      <c r="K471" s="2"/>
    </row>
    <row r="472" spans="1:11" ht="15.75" customHeight="1">
      <c r="A472" s="364"/>
      <c r="B472" s="365"/>
      <c r="C472" s="367"/>
      <c r="D472" s="367"/>
      <c r="E472" s="367" t="s">
        <v>328</v>
      </c>
      <c r="F472" s="367"/>
      <c r="G472" s="367"/>
      <c r="H472" s="367"/>
      <c r="I472" s="367"/>
      <c r="J472" s="367"/>
      <c r="K472" s="7"/>
    </row>
    <row r="473" spans="1:11" ht="15" customHeight="1" thickBot="1">
      <c r="A473" s="231" t="s">
        <v>309</v>
      </c>
      <c r="B473" s="232"/>
      <c r="C473" s="487"/>
      <c r="D473" s="487"/>
      <c r="E473" s="487"/>
      <c r="F473" s="487"/>
      <c r="G473" s="233"/>
      <c r="H473" s="233"/>
      <c r="I473" s="233"/>
      <c r="J473" s="233"/>
      <c r="K473" s="7"/>
    </row>
    <row r="474" spans="1:11" ht="21.75" customHeight="1">
      <c r="A474" s="85" t="s">
        <v>5</v>
      </c>
      <c r="B474" s="86"/>
      <c r="C474" s="234" t="s">
        <v>6</v>
      </c>
      <c r="D474" s="330" t="s">
        <v>7</v>
      </c>
      <c r="E474" s="108" t="s">
        <v>7</v>
      </c>
      <c r="F474" s="482" t="s">
        <v>8</v>
      </c>
      <c r="G474" s="483"/>
      <c r="H474" s="484"/>
      <c r="I474" s="235" t="s">
        <v>9</v>
      </c>
      <c r="J474" s="236" t="s">
        <v>10</v>
      </c>
      <c r="K474" s="19" t="s">
        <v>62</v>
      </c>
    </row>
    <row r="475" spans="1:11" ht="15" customHeight="1" thickBot="1">
      <c r="A475" s="113" t="s">
        <v>12</v>
      </c>
      <c r="B475" s="114"/>
      <c r="C475" s="119" t="s">
        <v>13</v>
      </c>
      <c r="D475" s="132" t="s">
        <v>14</v>
      </c>
      <c r="E475" s="115" t="s">
        <v>14</v>
      </c>
      <c r="F475" s="147"/>
      <c r="G475" s="148"/>
      <c r="H475" s="148"/>
      <c r="I475" s="111" t="s">
        <v>128</v>
      </c>
      <c r="J475" s="165"/>
      <c r="K475" s="11" t="s">
        <v>63</v>
      </c>
    </row>
    <row r="476" spans="1:11" ht="15" customHeight="1" thickBot="1">
      <c r="A476" s="102"/>
      <c r="B476" s="103"/>
      <c r="C476" s="237"/>
      <c r="D476" s="368" t="s">
        <v>16</v>
      </c>
      <c r="E476" s="238" t="s">
        <v>17</v>
      </c>
      <c r="F476" s="105" t="s">
        <v>18</v>
      </c>
      <c r="G476" s="105" t="s">
        <v>19</v>
      </c>
      <c r="H476" s="153" t="s">
        <v>20</v>
      </c>
      <c r="I476" s="105" t="s">
        <v>21</v>
      </c>
      <c r="J476" s="106" t="s">
        <v>22</v>
      </c>
      <c r="K476" s="27"/>
    </row>
    <row r="477" spans="1:11" ht="15" customHeight="1">
      <c r="A477" s="113"/>
      <c r="B477" s="232" t="s">
        <v>23</v>
      </c>
      <c r="C477" s="119"/>
      <c r="D477" s="132"/>
      <c r="E477" s="239"/>
      <c r="F477" s="165"/>
      <c r="G477" s="110"/>
      <c r="H477" s="165"/>
      <c r="I477" s="110"/>
      <c r="J477" s="157"/>
      <c r="K477" s="34"/>
    </row>
    <row r="478" spans="1:11" ht="28.5" customHeight="1">
      <c r="A478" s="223" t="s">
        <v>335</v>
      </c>
      <c r="B478" s="114"/>
      <c r="C478" s="119" t="s">
        <v>373</v>
      </c>
      <c r="D478" s="192"/>
      <c r="E478" s="119"/>
      <c r="F478" s="117">
        <v>3.8390624999999998</v>
      </c>
      <c r="G478" s="116">
        <v>3.0640624999999999</v>
      </c>
      <c r="H478" s="117">
        <v>19.46875</v>
      </c>
      <c r="I478" s="116">
        <v>123.9375</v>
      </c>
      <c r="J478" s="117">
        <v>0</v>
      </c>
      <c r="K478" s="34" t="s">
        <v>196</v>
      </c>
    </row>
    <row r="479" spans="1:11" ht="15" customHeight="1">
      <c r="A479" s="113"/>
      <c r="B479" s="114" t="s">
        <v>184</v>
      </c>
      <c r="C479" s="119"/>
      <c r="D479" s="192">
        <v>17.7</v>
      </c>
      <c r="E479" s="119">
        <v>17.7</v>
      </c>
      <c r="F479" s="117"/>
      <c r="G479" s="116"/>
      <c r="H479" s="117"/>
      <c r="I479" s="116"/>
      <c r="J479" s="117"/>
      <c r="K479" s="34"/>
    </row>
    <row r="480" spans="1:11" ht="15" customHeight="1">
      <c r="A480" s="113"/>
      <c r="B480" s="114" t="s">
        <v>27</v>
      </c>
      <c r="C480" s="119"/>
      <c r="D480" s="192">
        <v>70</v>
      </c>
      <c r="E480" s="119">
        <v>70</v>
      </c>
      <c r="F480" s="117"/>
      <c r="G480" s="116"/>
      <c r="H480" s="117"/>
      <c r="I480" s="116"/>
      <c r="J480" s="117"/>
      <c r="K480" s="34"/>
    </row>
    <row r="481" spans="1:11" ht="15" customHeight="1">
      <c r="A481" s="113"/>
      <c r="B481" s="114" t="s">
        <v>28</v>
      </c>
      <c r="C481" s="119"/>
      <c r="D481" s="192">
        <v>53</v>
      </c>
      <c r="E481" s="119">
        <v>53</v>
      </c>
      <c r="F481" s="117"/>
      <c r="G481" s="116"/>
      <c r="H481" s="117"/>
      <c r="I481" s="116"/>
      <c r="J481" s="117"/>
      <c r="K481" s="34"/>
    </row>
    <row r="482" spans="1:11" ht="15" customHeight="1">
      <c r="A482" s="113"/>
      <c r="B482" s="114" t="s">
        <v>29</v>
      </c>
      <c r="C482" s="119"/>
      <c r="D482" s="192">
        <v>2</v>
      </c>
      <c r="E482" s="119">
        <v>2</v>
      </c>
      <c r="F482" s="117"/>
      <c r="G482" s="116"/>
      <c r="H482" s="117"/>
      <c r="I482" s="116"/>
      <c r="J482" s="117"/>
      <c r="K482" s="34"/>
    </row>
    <row r="483" spans="1:11" ht="15" customHeight="1">
      <c r="A483" s="113"/>
      <c r="B483" s="114" t="s">
        <v>225</v>
      </c>
      <c r="C483" s="119"/>
      <c r="D483" s="192">
        <v>0.4</v>
      </c>
      <c r="E483" s="119">
        <v>0.4</v>
      </c>
      <c r="F483" s="117"/>
      <c r="G483" s="116"/>
      <c r="H483" s="117"/>
      <c r="I483" s="116"/>
      <c r="J483" s="117"/>
      <c r="K483" s="34"/>
    </row>
    <row r="484" spans="1:11" ht="15" customHeight="1">
      <c r="A484" s="113"/>
      <c r="B484" s="114" t="s">
        <v>31</v>
      </c>
      <c r="C484" s="119"/>
      <c r="D484" s="192">
        <v>3</v>
      </c>
      <c r="E484" s="119">
        <v>3</v>
      </c>
      <c r="F484" s="117"/>
      <c r="G484" s="116"/>
      <c r="H484" s="117"/>
      <c r="I484" s="116"/>
      <c r="J484" s="117"/>
      <c r="K484" s="34"/>
    </row>
    <row r="485" spans="1:11" ht="15" customHeight="1">
      <c r="A485" s="166" t="s">
        <v>78</v>
      </c>
      <c r="B485" s="167"/>
      <c r="C485" s="168" t="s">
        <v>350</v>
      </c>
      <c r="D485" s="188"/>
      <c r="E485" s="189"/>
      <c r="F485" s="172">
        <v>3.0325232901236614</v>
      </c>
      <c r="G485" s="171">
        <v>2.3958740841428243</v>
      </c>
      <c r="H485" s="172">
        <v>10.482708219155825</v>
      </c>
      <c r="I485" s="171">
        <v>75.76195432928796</v>
      </c>
      <c r="J485" s="172">
        <v>1.38</v>
      </c>
      <c r="K485" s="34" t="s">
        <v>208</v>
      </c>
    </row>
    <row r="486" spans="1:11" ht="15" customHeight="1">
      <c r="A486" s="166"/>
      <c r="B486" s="114" t="s">
        <v>264</v>
      </c>
      <c r="C486" s="190"/>
      <c r="D486" s="169">
        <v>0.45</v>
      </c>
      <c r="E486" s="168">
        <v>0.45</v>
      </c>
      <c r="F486" s="172"/>
      <c r="G486" s="171"/>
      <c r="H486" s="172"/>
      <c r="I486" s="171"/>
      <c r="J486" s="172"/>
      <c r="K486" s="34"/>
    </row>
    <row r="487" spans="1:11" ht="15" customHeight="1">
      <c r="A487" s="166"/>
      <c r="B487" s="167" t="s">
        <v>29</v>
      </c>
      <c r="C487" s="190"/>
      <c r="D487" s="169">
        <v>6</v>
      </c>
      <c r="E487" s="168">
        <v>6</v>
      </c>
      <c r="F487" s="172"/>
      <c r="G487" s="171"/>
      <c r="H487" s="172"/>
      <c r="I487" s="171"/>
      <c r="J487" s="172"/>
      <c r="K487" s="34"/>
    </row>
    <row r="488" spans="1:11" ht="15" customHeight="1">
      <c r="A488" s="166"/>
      <c r="B488" s="167" t="s">
        <v>27</v>
      </c>
      <c r="C488" s="190"/>
      <c r="D488" s="169">
        <v>92</v>
      </c>
      <c r="E488" s="168">
        <v>90</v>
      </c>
      <c r="F488" s="172"/>
      <c r="G488" s="171"/>
      <c r="H488" s="172"/>
      <c r="I488" s="171"/>
      <c r="J488" s="172"/>
      <c r="K488" s="34"/>
    </row>
    <row r="489" spans="1:11" ht="15" customHeight="1">
      <c r="A489" s="166"/>
      <c r="B489" s="167" t="s">
        <v>28</v>
      </c>
      <c r="C489" s="190"/>
      <c r="D489" s="169">
        <v>90</v>
      </c>
      <c r="E489" s="168">
        <v>90</v>
      </c>
      <c r="F489" s="172"/>
      <c r="G489" s="171"/>
      <c r="H489" s="172"/>
      <c r="I489" s="171"/>
      <c r="J489" s="172"/>
      <c r="K489" s="34"/>
    </row>
    <row r="490" spans="1:11" ht="25.5" customHeight="1">
      <c r="A490" s="113" t="s">
        <v>34</v>
      </c>
      <c r="B490" s="114"/>
      <c r="C490" s="441" t="s">
        <v>129</v>
      </c>
      <c r="D490" s="442"/>
      <c r="E490" s="443"/>
      <c r="F490" s="419">
        <v>1.915</v>
      </c>
      <c r="G490" s="142">
        <v>4.3549999999999995</v>
      </c>
      <c r="H490" s="141">
        <v>12.920000000000002</v>
      </c>
      <c r="I490" s="142">
        <v>98.500000000000014</v>
      </c>
      <c r="J490" s="413"/>
      <c r="K490" s="409" t="s">
        <v>469</v>
      </c>
    </row>
    <row r="491" spans="1:11" ht="15" customHeight="1">
      <c r="A491" s="113"/>
      <c r="B491" s="114" t="s">
        <v>36</v>
      </c>
      <c r="C491" s="119"/>
      <c r="D491" s="129">
        <v>25</v>
      </c>
      <c r="E491" s="115">
        <v>25</v>
      </c>
      <c r="F491" s="129"/>
      <c r="G491" s="115"/>
      <c r="H491" s="132"/>
      <c r="I491" s="115"/>
      <c r="J491" s="132"/>
      <c r="K491" s="34"/>
    </row>
    <row r="492" spans="1:11" ht="15" customHeight="1" thickBot="1">
      <c r="A492" s="113"/>
      <c r="B492" s="114" t="s">
        <v>31</v>
      </c>
      <c r="C492" s="119"/>
      <c r="D492" s="129">
        <v>5</v>
      </c>
      <c r="E492" s="115">
        <v>5</v>
      </c>
      <c r="F492" s="129" t="s">
        <v>3</v>
      </c>
      <c r="G492" s="164"/>
      <c r="H492" s="132"/>
      <c r="I492" s="164"/>
      <c r="J492" s="132"/>
      <c r="K492" s="34"/>
    </row>
    <row r="493" spans="1:11" ht="15" customHeight="1" thickBot="1">
      <c r="A493" s="240" t="s">
        <v>37</v>
      </c>
      <c r="B493" s="123"/>
      <c r="C493" s="241">
        <v>359</v>
      </c>
      <c r="D493" s="242"/>
      <c r="E493" s="238"/>
      <c r="F493" s="220">
        <f>F478+F485+F490</f>
        <v>8.7865857901236613</v>
      </c>
      <c r="G493" s="221">
        <f t="shared" ref="G493:J493" si="20">G478+G485+G490</f>
        <v>9.8149365841428242</v>
      </c>
      <c r="H493" s="220">
        <f t="shared" si="20"/>
        <v>42.871458219155826</v>
      </c>
      <c r="I493" s="221">
        <f>I478+I485+I490</f>
        <v>298.19945432928796</v>
      </c>
      <c r="J493" s="220">
        <f t="shared" si="20"/>
        <v>1.38</v>
      </c>
      <c r="K493" s="44"/>
    </row>
    <row r="494" spans="1:11" ht="15" customHeight="1">
      <c r="A494" s="85"/>
      <c r="B494" s="243" t="s">
        <v>38</v>
      </c>
      <c r="C494" s="246"/>
      <c r="D494" s="330"/>
      <c r="E494" s="108"/>
      <c r="F494" s="90"/>
      <c r="G494" s="89"/>
      <c r="H494" s="90"/>
      <c r="I494" s="89"/>
      <c r="J494" s="90"/>
      <c r="K494" s="3"/>
    </row>
    <row r="495" spans="1:11" ht="15" customHeight="1">
      <c r="A495" s="166" t="s">
        <v>54</v>
      </c>
      <c r="B495" s="167"/>
      <c r="C495" s="168">
        <v>100</v>
      </c>
      <c r="D495" s="169">
        <v>100</v>
      </c>
      <c r="E495" s="168">
        <v>100</v>
      </c>
      <c r="F495" s="170">
        <v>2.7</v>
      </c>
      <c r="G495" s="171">
        <v>2.88</v>
      </c>
      <c r="H495" s="172">
        <v>12.47</v>
      </c>
      <c r="I495" s="171">
        <v>86.02</v>
      </c>
      <c r="J495" s="170">
        <v>10</v>
      </c>
      <c r="K495" s="34" t="s">
        <v>149</v>
      </c>
    </row>
    <row r="496" spans="1:11" ht="15.75" customHeight="1" thickBot="1">
      <c r="A496" s="166" t="s">
        <v>384</v>
      </c>
      <c r="B496" s="173"/>
      <c r="C496" s="171"/>
      <c r="D496" s="174"/>
      <c r="E496" s="175"/>
      <c r="F496" s="170"/>
      <c r="G496" s="171"/>
      <c r="H496" s="172"/>
      <c r="I496" s="171"/>
      <c r="J496" s="176"/>
      <c r="K496" s="34" t="s">
        <v>150</v>
      </c>
    </row>
    <row r="497" spans="1:11" ht="15" customHeight="1" thickBot="1">
      <c r="A497" s="122" t="s">
        <v>37</v>
      </c>
      <c r="B497" s="123"/>
      <c r="C497" s="244">
        <v>100</v>
      </c>
      <c r="D497" s="418"/>
      <c r="E497" s="416"/>
      <c r="F497" s="221">
        <f>F495</f>
        <v>2.7</v>
      </c>
      <c r="G497" s="221">
        <f t="shared" ref="G497:J497" si="21">G495</f>
        <v>2.88</v>
      </c>
      <c r="H497" s="221">
        <f t="shared" si="21"/>
        <v>12.47</v>
      </c>
      <c r="I497" s="221">
        <f t="shared" si="21"/>
        <v>86.02</v>
      </c>
      <c r="J497" s="221">
        <f t="shared" si="21"/>
        <v>10</v>
      </c>
      <c r="K497" s="44"/>
    </row>
    <row r="498" spans="1:11" ht="15" customHeight="1">
      <c r="A498" s="85"/>
      <c r="B498" s="243" t="s">
        <v>40</v>
      </c>
      <c r="C498" s="246"/>
      <c r="D498" s="213"/>
      <c r="E498" s="247"/>
      <c r="F498" s="90"/>
      <c r="G498" s="89"/>
      <c r="H498" s="90"/>
      <c r="I498" s="89"/>
      <c r="J498" s="157"/>
      <c r="K498" s="50"/>
    </row>
    <row r="499" spans="1:11" ht="30.75" customHeight="1">
      <c r="A499" s="113" t="s">
        <v>388</v>
      </c>
      <c r="B499" s="118"/>
      <c r="C499" s="129">
        <v>40</v>
      </c>
      <c r="D499" s="116"/>
      <c r="E499" s="116"/>
      <c r="F499" s="109">
        <v>0.56999999999999995</v>
      </c>
      <c r="G499" s="116">
        <v>2.0299999999999998</v>
      </c>
      <c r="H499" s="116">
        <v>3.6</v>
      </c>
      <c r="I499" s="117">
        <v>34.96</v>
      </c>
      <c r="J499" s="109">
        <v>12.98</v>
      </c>
      <c r="K499" s="321" t="s">
        <v>418</v>
      </c>
    </row>
    <row r="500" spans="1:11" ht="13.5" customHeight="1">
      <c r="A500" s="113"/>
      <c r="B500" s="118" t="s">
        <v>419</v>
      </c>
      <c r="C500" s="129"/>
      <c r="D500" s="116">
        <v>46.25</v>
      </c>
      <c r="E500" s="116">
        <v>37</v>
      </c>
      <c r="F500" s="109"/>
      <c r="G500" s="116"/>
      <c r="H500" s="116"/>
      <c r="I500" s="117"/>
      <c r="J500" s="109"/>
      <c r="K500" s="321"/>
    </row>
    <row r="501" spans="1:11" ht="15.75" customHeight="1">
      <c r="A501" s="113"/>
      <c r="B501" s="411" t="s">
        <v>420</v>
      </c>
      <c r="C501" s="129"/>
      <c r="D501" s="116"/>
      <c r="E501" s="116">
        <v>33.4</v>
      </c>
      <c r="F501" s="109"/>
      <c r="G501" s="116"/>
      <c r="H501" s="116"/>
      <c r="I501" s="117"/>
      <c r="J501" s="109"/>
      <c r="K501" s="321"/>
    </row>
    <row r="502" spans="1:11" ht="14.25" customHeight="1">
      <c r="A502" s="113"/>
      <c r="B502" s="118" t="s">
        <v>79</v>
      </c>
      <c r="C502" s="129"/>
      <c r="D502" s="116">
        <v>5</v>
      </c>
      <c r="E502" s="116">
        <v>4</v>
      </c>
      <c r="F502" s="109"/>
      <c r="G502" s="116"/>
      <c r="H502" s="116"/>
      <c r="I502" s="117"/>
      <c r="J502" s="109"/>
      <c r="K502" s="321"/>
    </row>
    <row r="503" spans="1:11" ht="15.75" customHeight="1">
      <c r="A503" s="113"/>
      <c r="B503" s="118" t="s">
        <v>221</v>
      </c>
      <c r="C503" s="129"/>
      <c r="D503" s="116">
        <v>0.65</v>
      </c>
      <c r="E503" s="116">
        <v>0.65</v>
      </c>
      <c r="F503" s="109"/>
      <c r="G503" s="116"/>
      <c r="H503" s="116"/>
      <c r="I503" s="117"/>
      <c r="J503" s="109"/>
      <c r="K503" s="321"/>
    </row>
    <row r="504" spans="1:11" ht="14.25" customHeight="1">
      <c r="A504" s="113"/>
      <c r="B504" s="118" t="s">
        <v>269</v>
      </c>
      <c r="C504" s="129"/>
      <c r="D504" s="116">
        <v>0.4</v>
      </c>
      <c r="E504" s="116">
        <v>0.4</v>
      </c>
      <c r="F504" s="109"/>
      <c r="G504" s="116"/>
      <c r="H504" s="116"/>
      <c r="I504" s="117"/>
      <c r="J504" s="109"/>
      <c r="K504" s="321"/>
    </row>
    <row r="505" spans="1:11" ht="14.25" customHeight="1">
      <c r="A505" s="113"/>
      <c r="B505" s="118" t="s">
        <v>135</v>
      </c>
      <c r="C505" s="129"/>
      <c r="D505" s="116">
        <v>2</v>
      </c>
      <c r="E505" s="116">
        <v>2</v>
      </c>
      <c r="F505" s="109"/>
      <c r="G505" s="116"/>
      <c r="H505" s="116"/>
      <c r="I505" s="117"/>
      <c r="J505" s="109"/>
      <c r="K505" s="321"/>
    </row>
    <row r="506" spans="1:11" ht="45" customHeight="1">
      <c r="A506" s="223" t="s">
        <v>455</v>
      </c>
      <c r="B506" s="114"/>
      <c r="C506" s="133" t="s">
        <v>175</v>
      </c>
      <c r="D506" s="132"/>
      <c r="E506" s="115"/>
      <c r="F506" s="141">
        <v>1.08</v>
      </c>
      <c r="G506" s="142">
        <v>3.74</v>
      </c>
      <c r="H506" s="141">
        <v>5.88</v>
      </c>
      <c r="I506" s="142">
        <v>74.7</v>
      </c>
      <c r="J506" s="413">
        <v>6.27</v>
      </c>
      <c r="K506" s="43" t="s">
        <v>457</v>
      </c>
    </row>
    <row r="507" spans="1:11" ht="15" customHeight="1">
      <c r="A507" s="223"/>
      <c r="B507" s="114" t="s">
        <v>139</v>
      </c>
      <c r="C507" s="133"/>
      <c r="D507" s="132">
        <v>63.84</v>
      </c>
      <c r="E507" s="115">
        <v>48</v>
      </c>
      <c r="F507" s="132"/>
      <c r="G507" s="115"/>
      <c r="H507" s="132"/>
      <c r="I507" s="115"/>
      <c r="J507" s="132"/>
      <c r="K507" s="34"/>
    </row>
    <row r="508" spans="1:11" ht="15.75" customHeight="1">
      <c r="A508" s="223"/>
      <c r="B508" s="114" t="s">
        <v>224</v>
      </c>
      <c r="C508" s="133"/>
      <c r="D508" s="132">
        <v>26.25</v>
      </c>
      <c r="E508" s="115">
        <v>21</v>
      </c>
      <c r="F508" s="132"/>
      <c r="G508" s="115"/>
      <c r="H508" s="132"/>
      <c r="I508" s="115"/>
      <c r="J508" s="132"/>
      <c r="K508" s="34"/>
    </row>
    <row r="509" spans="1:11" ht="15.75" customHeight="1">
      <c r="A509" s="223"/>
      <c r="B509" s="114" t="s">
        <v>79</v>
      </c>
      <c r="C509" s="133"/>
      <c r="D509" s="132">
        <v>10</v>
      </c>
      <c r="E509" s="115">
        <v>8</v>
      </c>
      <c r="F509" s="132"/>
      <c r="G509" s="115"/>
      <c r="H509" s="132"/>
      <c r="I509" s="115"/>
      <c r="J509" s="132"/>
      <c r="K509" s="34"/>
    </row>
    <row r="510" spans="1:11" ht="13.5" customHeight="1">
      <c r="A510" s="223"/>
      <c r="B510" s="114" t="s">
        <v>41</v>
      </c>
      <c r="C510" s="133"/>
      <c r="D510" s="132">
        <v>9.6</v>
      </c>
      <c r="E510" s="115">
        <v>8</v>
      </c>
      <c r="F510" s="132"/>
      <c r="G510" s="115"/>
      <c r="H510" s="132"/>
      <c r="I510" s="115"/>
      <c r="J510" s="132"/>
      <c r="K510" s="34"/>
    </row>
    <row r="511" spans="1:11" ht="15" customHeight="1">
      <c r="A511" s="113"/>
      <c r="B511" s="114" t="s">
        <v>47</v>
      </c>
      <c r="C511" s="133"/>
      <c r="D511" s="132">
        <v>3</v>
      </c>
      <c r="E511" s="115">
        <v>3</v>
      </c>
      <c r="F511" s="117"/>
      <c r="G511" s="116"/>
      <c r="H511" s="117"/>
      <c r="I511" s="116"/>
      <c r="J511" s="117"/>
      <c r="K511" s="34"/>
    </row>
    <row r="512" spans="1:11" ht="12.75" customHeight="1">
      <c r="A512" s="113"/>
      <c r="B512" s="114" t="s">
        <v>225</v>
      </c>
      <c r="C512" s="133"/>
      <c r="D512" s="132">
        <v>0.5</v>
      </c>
      <c r="E512" s="115">
        <v>0.5</v>
      </c>
      <c r="F512" s="117"/>
      <c r="G512" s="116"/>
      <c r="H512" s="117"/>
      <c r="I512" s="116"/>
      <c r="J512" s="117"/>
      <c r="K512" s="34"/>
    </row>
    <row r="513" spans="1:11" ht="14.25" customHeight="1">
      <c r="A513" s="113"/>
      <c r="B513" s="114" t="s">
        <v>155</v>
      </c>
      <c r="C513" s="133"/>
      <c r="D513" s="132">
        <v>112.5</v>
      </c>
      <c r="E513" s="115">
        <v>112.5</v>
      </c>
      <c r="F513" s="117"/>
      <c r="G513" s="116"/>
      <c r="H513" s="117"/>
      <c r="I513" s="116"/>
      <c r="J513" s="117"/>
      <c r="K513" s="34"/>
    </row>
    <row r="514" spans="1:11" ht="13.5" customHeight="1">
      <c r="A514" s="113"/>
      <c r="B514" s="114" t="s">
        <v>69</v>
      </c>
      <c r="C514" s="133"/>
      <c r="D514" s="132">
        <v>5</v>
      </c>
      <c r="E514" s="115">
        <v>5</v>
      </c>
      <c r="F514" s="117"/>
      <c r="G514" s="116"/>
      <c r="H514" s="117"/>
      <c r="I514" s="116"/>
      <c r="J514" s="117"/>
      <c r="K514" s="34"/>
    </row>
    <row r="515" spans="1:11" ht="32.25" customHeight="1">
      <c r="A515" s="151" t="s">
        <v>411</v>
      </c>
      <c r="B515" s="114"/>
      <c r="C515" s="129" t="s">
        <v>433</v>
      </c>
      <c r="D515" s="116"/>
      <c r="E515" s="116"/>
      <c r="F515" s="117">
        <v>7.71</v>
      </c>
      <c r="G515" s="116">
        <v>6.2</v>
      </c>
      <c r="H515" s="117">
        <v>1.98</v>
      </c>
      <c r="I515" s="116">
        <v>94.5</v>
      </c>
      <c r="J515" s="116">
        <v>0.3</v>
      </c>
      <c r="K515" s="321" t="s">
        <v>413</v>
      </c>
    </row>
    <row r="516" spans="1:11" ht="28.5" customHeight="1">
      <c r="A516" s="151"/>
      <c r="B516" s="114" t="s">
        <v>414</v>
      </c>
      <c r="C516" s="129"/>
      <c r="D516" s="116">
        <v>42</v>
      </c>
      <c r="E516" s="116">
        <v>42</v>
      </c>
      <c r="F516" s="117"/>
      <c r="G516" s="116"/>
      <c r="H516" s="117"/>
      <c r="I516" s="116"/>
      <c r="J516" s="116"/>
      <c r="K516" s="321"/>
    </row>
    <row r="517" spans="1:11" ht="16.5" customHeight="1">
      <c r="A517" s="151"/>
      <c r="B517" s="114" t="s">
        <v>269</v>
      </c>
      <c r="C517" s="129"/>
      <c r="D517" s="116">
        <v>0.3</v>
      </c>
      <c r="E517" s="116">
        <v>0.3</v>
      </c>
      <c r="F517" s="117"/>
      <c r="G517" s="116"/>
      <c r="H517" s="117"/>
      <c r="I517" s="116"/>
      <c r="J517" s="116"/>
      <c r="K517" s="321"/>
    </row>
    <row r="518" spans="1:11" ht="18" customHeight="1">
      <c r="A518" s="151"/>
      <c r="B518" s="114" t="s">
        <v>404</v>
      </c>
      <c r="C518" s="129"/>
      <c r="D518" s="116"/>
      <c r="E518" s="116">
        <v>30</v>
      </c>
      <c r="F518" s="117"/>
      <c r="G518" s="116"/>
      <c r="H518" s="117"/>
      <c r="I518" s="116"/>
      <c r="J518" s="116"/>
      <c r="K518" s="321"/>
    </row>
    <row r="519" spans="1:11" ht="16.5" customHeight="1">
      <c r="A519" s="151"/>
      <c r="B519" s="114" t="s">
        <v>79</v>
      </c>
      <c r="C519" s="129"/>
      <c r="D519" s="116">
        <v>13.13</v>
      </c>
      <c r="E519" s="116">
        <v>10.5</v>
      </c>
      <c r="F519" s="117"/>
      <c r="G519" s="116"/>
      <c r="H519" s="117"/>
      <c r="I519" s="116"/>
      <c r="J519" s="116"/>
      <c r="K519" s="321"/>
    </row>
    <row r="520" spans="1:11" ht="16.5" customHeight="1">
      <c r="A520" s="151"/>
      <c r="B520" s="114" t="s">
        <v>41</v>
      </c>
      <c r="C520" s="129"/>
      <c r="D520" s="116">
        <v>6.36</v>
      </c>
      <c r="E520" s="116">
        <v>5.3</v>
      </c>
      <c r="F520" s="117"/>
      <c r="G520" s="116"/>
      <c r="H520" s="117"/>
      <c r="I520" s="116"/>
      <c r="J520" s="116"/>
      <c r="K520" s="321"/>
    </row>
    <row r="521" spans="1:11" ht="15" customHeight="1">
      <c r="A521" s="151"/>
      <c r="B521" s="173" t="s">
        <v>151</v>
      </c>
      <c r="C521" s="129"/>
      <c r="D521" s="116">
        <v>0.9</v>
      </c>
      <c r="E521" s="116">
        <v>0.9</v>
      </c>
      <c r="F521" s="117"/>
      <c r="G521" s="116"/>
      <c r="H521" s="117"/>
      <c r="I521" s="116"/>
      <c r="J521" s="116"/>
      <c r="K521" s="321"/>
    </row>
    <row r="522" spans="1:11" ht="15.75" customHeight="1">
      <c r="A522" s="151"/>
      <c r="B522" s="173" t="s">
        <v>135</v>
      </c>
      <c r="C522" s="129"/>
      <c r="D522" s="116">
        <v>2</v>
      </c>
      <c r="E522" s="116">
        <v>2</v>
      </c>
      <c r="F522" s="117"/>
      <c r="G522" s="116"/>
      <c r="H522" s="117"/>
      <c r="I522" s="116"/>
      <c r="J522" s="116"/>
      <c r="K522" s="321"/>
    </row>
    <row r="523" spans="1:11" ht="15.75" customHeight="1">
      <c r="A523" s="151"/>
      <c r="B523" s="173" t="s">
        <v>138</v>
      </c>
      <c r="C523" s="129"/>
      <c r="D523" s="116">
        <v>22.5</v>
      </c>
      <c r="E523" s="116">
        <v>22.5</v>
      </c>
      <c r="F523" s="117"/>
      <c r="G523" s="116"/>
      <c r="H523" s="117"/>
      <c r="I523" s="116"/>
      <c r="J523" s="116"/>
      <c r="K523" s="321"/>
    </row>
    <row r="524" spans="1:11" ht="13.5" customHeight="1">
      <c r="A524" s="151"/>
      <c r="B524" s="114" t="s">
        <v>92</v>
      </c>
      <c r="C524" s="129"/>
      <c r="D524" s="116">
        <v>1.5</v>
      </c>
      <c r="E524" s="116">
        <v>1.5</v>
      </c>
      <c r="F524" s="117"/>
      <c r="G524" s="116"/>
      <c r="H524" s="117"/>
      <c r="I524" s="116"/>
      <c r="J524" s="116"/>
      <c r="K524" s="321"/>
    </row>
    <row r="525" spans="1:11" ht="26.25" customHeight="1">
      <c r="A525" s="113" t="s">
        <v>456</v>
      </c>
      <c r="B525" s="114"/>
      <c r="C525" s="115">
        <v>110</v>
      </c>
      <c r="D525" s="129"/>
      <c r="E525" s="115"/>
      <c r="F525" s="117">
        <v>6.46</v>
      </c>
      <c r="G525" s="116">
        <v>2.96</v>
      </c>
      <c r="H525" s="117">
        <v>29.15</v>
      </c>
      <c r="I525" s="116">
        <v>169</v>
      </c>
      <c r="J525" s="132"/>
      <c r="K525" s="321" t="s">
        <v>458</v>
      </c>
    </row>
    <row r="526" spans="1:11" ht="15" customHeight="1">
      <c r="A526" s="113"/>
      <c r="B526" s="114" t="s">
        <v>416</v>
      </c>
      <c r="C526" s="115"/>
      <c r="D526" s="129">
        <v>52</v>
      </c>
      <c r="E526" s="115">
        <v>52</v>
      </c>
      <c r="F526" s="132"/>
      <c r="G526" s="115"/>
      <c r="H526" s="132"/>
      <c r="I526" s="115"/>
      <c r="J526" s="132"/>
      <c r="K526" s="321"/>
    </row>
    <row r="527" spans="1:11" ht="15" customHeight="1">
      <c r="A527" s="113"/>
      <c r="B527" s="114" t="s">
        <v>28</v>
      </c>
      <c r="C527" s="115"/>
      <c r="D527" s="129">
        <v>78</v>
      </c>
      <c r="E527" s="115">
        <v>78</v>
      </c>
      <c r="F527" s="132"/>
      <c r="G527" s="115"/>
      <c r="H527" s="132"/>
      <c r="I527" s="115"/>
      <c r="J527" s="132"/>
      <c r="K527" s="321"/>
    </row>
    <row r="528" spans="1:11" ht="15" customHeight="1">
      <c r="A528" s="113"/>
      <c r="B528" s="114" t="s">
        <v>31</v>
      </c>
      <c r="C528" s="115"/>
      <c r="D528" s="129">
        <v>1.7</v>
      </c>
      <c r="E528" s="115">
        <v>1.7</v>
      </c>
      <c r="F528" s="132"/>
      <c r="G528" s="115"/>
      <c r="H528" s="132"/>
      <c r="I528" s="115"/>
      <c r="J528" s="132"/>
      <c r="K528" s="321"/>
    </row>
    <row r="529" spans="1:11" ht="15" customHeight="1">
      <c r="A529" s="113"/>
      <c r="B529" s="114" t="s">
        <v>225</v>
      </c>
      <c r="C529" s="133"/>
      <c r="D529" s="129">
        <v>0.24</v>
      </c>
      <c r="E529" s="115">
        <v>0.24</v>
      </c>
      <c r="F529" s="132"/>
      <c r="G529" s="115"/>
      <c r="H529" s="132"/>
      <c r="I529" s="115"/>
      <c r="J529" s="132"/>
      <c r="K529" s="321"/>
    </row>
    <row r="530" spans="1:11" ht="29.25" customHeight="1">
      <c r="A530" s="152" t="s">
        <v>375</v>
      </c>
      <c r="B530" s="114"/>
      <c r="C530" s="115">
        <v>150</v>
      </c>
      <c r="D530" s="117"/>
      <c r="E530" s="116"/>
      <c r="F530" s="117">
        <v>0.42728635682158922</v>
      </c>
      <c r="G530" s="116">
        <v>4.4977511244377807E-2</v>
      </c>
      <c r="H530" s="117">
        <v>9.6676791604197909</v>
      </c>
      <c r="I530" s="116">
        <v>40.783673163418293</v>
      </c>
      <c r="J530" s="165">
        <v>0.82</v>
      </c>
      <c r="K530" s="34" t="s">
        <v>473</v>
      </c>
    </row>
    <row r="531" spans="1:11" ht="15" customHeight="1">
      <c r="A531" s="152"/>
      <c r="B531" s="114" t="s">
        <v>376</v>
      </c>
      <c r="C531" s="115"/>
      <c r="D531" s="117">
        <v>17.5</v>
      </c>
      <c r="E531" s="116">
        <v>17.5</v>
      </c>
      <c r="F531" s="117"/>
      <c r="G531" s="116"/>
      <c r="H531" s="117"/>
      <c r="I531" s="116"/>
      <c r="J531" s="165"/>
      <c r="K531" s="34"/>
    </row>
    <row r="532" spans="1:11" ht="15" customHeight="1">
      <c r="A532" s="152"/>
      <c r="B532" s="114" t="s">
        <v>29</v>
      </c>
      <c r="C532" s="115"/>
      <c r="D532" s="117">
        <v>5</v>
      </c>
      <c r="E532" s="116">
        <v>5</v>
      </c>
      <c r="F532" s="117"/>
      <c r="G532" s="116"/>
      <c r="H532" s="117"/>
      <c r="I532" s="116"/>
      <c r="J532" s="165"/>
      <c r="K532" s="34"/>
    </row>
    <row r="533" spans="1:11" ht="15" customHeight="1">
      <c r="A533" s="152"/>
      <c r="B533" s="114" t="s">
        <v>64</v>
      </c>
      <c r="C533" s="115"/>
      <c r="D533" s="117">
        <v>150</v>
      </c>
      <c r="E533" s="116">
        <v>150</v>
      </c>
      <c r="F533" s="117"/>
      <c r="G533" s="116"/>
      <c r="H533" s="117"/>
      <c r="I533" s="116"/>
      <c r="J533" s="165"/>
      <c r="K533" s="34"/>
    </row>
    <row r="534" spans="1:11" ht="34.5" customHeight="1" thickBot="1">
      <c r="A534" s="113" t="s">
        <v>265</v>
      </c>
      <c r="B534" s="114"/>
      <c r="C534" s="115">
        <v>30</v>
      </c>
      <c r="D534" s="132">
        <v>30</v>
      </c>
      <c r="E534" s="115">
        <v>30</v>
      </c>
      <c r="F534" s="117">
        <v>1.9819819819819819</v>
      </c>
      <c r="G534" s="145">
        <v>0.36036036036036034</v>
      </c>
      <c r="H534" s="117">
        <v>11.891891891891891</v>
      </c>
      <c r="I534" s="145">
        <v>59.45945945945946</v>
      </c>
      <c r="J534" s="132"/>
      <c r="K534" s="45" t="s">
        <v>211</v>
      </c>
    </row>
    <row r="535" spans="1:11" ht="15" customHeight="1" thickBot="1">
      <c r="A535" s="240" t="s">
        <v>37</v>
      </c>
      <c r="B535" s="123"/>
      <c r="C535" s="244">
        <v>545</v>
      </c>
      <c r="D535" s="242"/>
      <c r="E535" s="238"/>
      <c r="F535" s="220">
        <f>F499+F506+F515+F525+F530+F534</f>
        <v>18.229268338803571</v>
      </c>
      <c r="G535" s="221">
        <f t="shared" ref="G535:J535" si="22">G499+G506+G515+G525+G530+G534</f>
        <v>15.335337871604738</v>
      </c>
      <c r="H535" s="220">
        <f t="shared" si="22"/>
        <v>62.169571052311682</v>
      </c>
      <c r="I535" s="221">
        <f t="shared" si="22"/>
        <v>473.40313262287776</v>
      </c>
      <c r="J535" s="220">
        <f t="shared" si="22"/>
        <v>20.37</v>
      </c>
      <c r="K535" s="44"/>
    </row>
    <row r="536" spans="1:11" ht="15" customHeight="1">
      <c r="A536" s="152"/>
      <c r="B536" s="150" t="s">
        <v>380</v>
      </c>
      <c r="C536" s="115"/>
      <c r="D536" s="132"/>
      <c r="E536" s="115"/>
      <c r="F536" s="117"/>
      <c r="G536" s="89"/>
      <c r="H536" s="117"/>
      <c r="I536" s="89"/>
      <c r="J536" s="117"/>
      <c r="K536" s="34"/>
    </row>
    <row r="537" spans="1:11" s="60" customFormat="1" ht="27" customHeight="1">
      <c r="A537" s="151" t="s">
        <v>258</v>
      </c>
      <c r="B537" s="114"/>
      <c r="C537" s="115" t="s">
        <v>253</v>
      </c>
      <c r="D537" s="179"/>
      <c r="E537" s="139"/>
      <c r="F537" s="117">
        <v>4.41521739130435</v>
      </c>
      <c r="G537" s="116">
        <v>4.9695652173912999</v>
      </c>
      <c r="H537" s="117">
        <v>21.93391304347827</v>
      </c>
      <c r="I537" s="116">
        <v>140.08695652173901</v>
      </c>
      <c r="J537" s="117">
        <v>0.61</v>
      </c>
      <c r="K537" s="34" t="s">
        <v>254</v>
      </c>
    </row>
    <row r="538" spans="1:11" s="60" customFormat="1" ht="15" customHeight="1">
      <c r="A538" s="151"/>
      <c r="B538" s="114" t="s">
        <v>71</v>
      </c>
      <c r="C538" s="133"/>
      <c r="D538" s="117">
        <v>103.2</v>
      </c>
      <c r="E538" s="139">
        <v>101.2</v>
      </c>
      <c r="F538" s="117"/>
      <c r="G538" s="116"/>
      <c r="H538" s="117"/>
      <c r="I538" s="116"/>
      <c r="J538" s="117"/>
      <c r="K538" s="34"/>
    </row>
    <row r="539" spans="1:11" s="60" customFormat="1" ht="15" customHeight="1">
      <c r="A539" s="151"/>
      <c r="B539" s="114" t="s">
        <v>72</v>
      </c>
      <c r="C539" s="133"/>
      <c r="D539" s="179">
        <v>6.6</v>
      </c>
      <c r="E539" s="139">
        <v>6.6</v>
      </c>
      <c r="F539" s="117"/>
      <c r="G539" s="116"/>
      <c r="H539" s="117"/>
      <c r="I539" s="116"/>
      <c r="J539" s="165"/>
      <c r="K539" s="34"/>
    </row>
    <row r="540" spans="1:11" s="60" customFormat="1" ht="15" customHeight="1">
      <c r="A540" s="151"/>
      <c r="B540" s="114" t="s">
        <v>42</v>
      </c>
      <c r="C540" s="133"/>
      <c r="D540" s="179">
        <v>5.28</v>
      </c>
      <c r="E540" s="139">
        <v>4.4000000000000004</v>
      </c>
      <c r="F540" s="117"/>
      <c r="G540" s="116"/>
      <c r="H540" s="117"/>
      <c r="I540" s="116"/>
      <c r="J540" s="165"/>
      <c r="K540" s="34"/>
    </row>
    <row r="541" spans="1:11" s="60" customFormat="1" ht="15" customHeight="1">
      <c r="A541" s="151"/>
      <c r="B541" s="114" t="s">
        <v>29</v>
      </c>
      <c r="C541" s="133"/>
      <c r="D541" s="117">
        <v>8.8000000000000007</v>
      </c>
      <c r="E541" s="139">
        <v>8.8000000000000007</v>
      </c>
      <c r="F541" s="117"/>
      <c r="G541" s="116"/>
      <c r="H541" s="117"/>
      <c r="I541" s="116"/>
      <c r="J541" s="165"/>
      <c r="K541" s="34"/>
    </row>
    <row r="542" spans="1:11" s="60" customFormat="1" ht="15" customHeight="1">
      <c r="A542" s="151"/>
      <c r="B542" s="114" t="s">
        <v>69</v>
      </c>
      <c r="C542" s="133"/>
      <c r="D542" s="117">
        <v>4.4000000000000004</v>
      </c>
      <c r="E542" s="139">
        <v>4.4000000000000004</v>
      </c>
      <c r="F542" s="117"/>
      <c r="G542" s="116"/>
      <c r="H542" s="117"/>
      <c r="I542" s="116"/>
      <c r="J542" s="165"/>
      <c r="K542" s="34"/>
    </row>
    <row r="543" spans="1:11" s="60" customFormat="1" ht="15" customHeight="1">
      <c r="A543" s="151"/>
      <c r="B543" s="114" t="s">
        <v>31</v>
      </c>
      <c r="C543" s="133"/>
      <c r="D543" s="179">
        <v>4.4000000000000004</v>
      </c>
      <c r="E543" s="139">
        <v>4.4000000000000004</v>
      </c>
      <c r="F543" s="117"/>
      <c r="G543" s="116"/>
      <c r="H543" s="117"/>
      <c r="I543" s="116"/>
      <c r="J543" s="165"/>
      <c r="K543" s="34"/>
    </row>
    <row r="544" spans="1:11" s="60" customFormat="1" ht="15" customHeight="1">
      <c r="A544" s="151"/>
      <c r="B544" s="114" t="s">
        <v>49</v>
      </c>
      <c r="C544" s="133"/>
      <c r="D544" s="179">
        <v>4.4000000000000004</v>
      </c>
      <c r="E544" s="139">
        <v>4.4000000000000004</v>
      </c>
      <c r="F544" s="117"/>
      <c r="G544" s="116"/>
      <c r="H544" s="117"/>
      <c r="I544" s="116"/>
      <c r="J544" s="165"/>
      <c r="K544" s="34"/>
    </row>
    <row r="545" spans="1:12" s="60" customFormat="1" ht="15" customHeight="1">
      <c r="A545" s="151"/>
      <c r="B545" s="118" t="s">
        <v>225</v>
      </c>
      <c r="C545" s="133"/>
      <c r="D545" s="179">
        <v>0.55000000000000004</v>
      </c>
      <c r="E545" s="139">
        <v>0.55000000000000004</v>
      </c>
      <c r="F545" s="117"/>
      <c r="G545" s="116"/>
      <c r="H545" s="117"/>
      <c r="I545" s="116"/>
      <c r="J545" s="165"/>
      <c r="K545" s="34"/>
    </row>
    <row r="546" spans="1:12" s="60" customFormat="1" ht="15" customHeight="1">
      <c r="A546" s="151"/>
      <c r="B546" s="114" t="s">
        <v>257</v>
      </c>
      <c r="C546" s="133"/>
      <c r="D546" s="179">
        <v>20</v>
      </c>
      <c r="E546" s="139">
        <v>20</v>
      </c>
      <c r="F546" s="117"/>
      <c r="G546" s="116"/>
      <c r="H546" s="117"/>
      <c r="I546" s="116"/>
      <c r="J546" s="165"/>
      <c r="K546" s="34"/>
    </row>
    <row r="547" spans="1:12" ht="17.25" customHeight="1">
      <c r="A547" s="166" t="s">
        <v>164</v>
      </c>
      <c r="B547" s="167"/>
      <c r="C547" s="168">
        <v>150</v>
      </c>
      <c r="D547" s="169"/>
      <c r="E547" s="168"/>
      <c r="F547" s="172">
        <v>2.1</v>
      </c>
      <c r="G547" s="171">
        <v>2.2999999999999998</v>
      </c>
      <c r="H547" s="172">
        <v>10.5</v>
      </c>
      <c r="I547" s="171">
        <v>72.5</v>
      </c>
      <c r="J547" s="172">
        <v>0.45</v>
      </c>
      <c r="K547" s="48" t="s">
        <v>147</v>
      </c>
    </row>
    <row r="548" spans="1:12" ht="48" customHeight="1">
      <c r="A548" s="152" t="s">
        <v>434</v>
      </c>
      <c r="B548" s="114" t="s">
        <v>173</v>
      </c>
      <c r="C548" s="168"/>
      <c r="D548" s="169">
        <v>155</v>
      </c>
      <c r="E548" s="168">
        <v>150</v>
      </c>
      <c r="F548" s="172"/>
      <c r="G548" s="171"/>
      <c r="H548" s="172"/>
      <c r="I548" s="171"/>
      <c r="J548" s="172"/>
      <c r="K548" s="34"/>
    </row>
    <row r="549" spans="1:12" s="459" customFormat="1" ht="30">
      <c r="A549" s="452" t="s">
        <v>421</v>
      </c>
      <c r="B549" s="453"/>
      <c r="C549" s="454">
        <v>150</v>
      </c>
      <c r="D549" s="455"/>
      <c r="E549" s="456"/>
      <c r="F549" s="455">
        <v>0.5083333333333333</v>
      </c>
      <c r="G549" s="456">
        <v>0.20833333333333331</v>
      </c>
      <c r="H549" s="455">
        <v>5.5750000000000002</v>
      </c>
      <c r="I549" s="456">
        <v>26.25</v>
      </c>
      <c r="J549" s="455">
        <v>3</v>
      </c>
      <c r="K549" s="457" t="s">
        <v>483</v>
      </c>
      <c r="L549" s="455"/>
    </row>
    <row r="550" spans="1:12" s="459" customFormat="1">
      <c r="A550" s="452"/>
      <c r="B550" s="453" t="s">
        <v>424</v>
      </c>
      <c r="C550" s="454"/>
      <c r="D550" s="458">
        <v>15.3</v>
      </c>
      <c r="E550" s="454">
        <v>15</v>
      </c>
      <c r="F550" s="458"/>
      <c r="G550" s="454"/>
      <c r="H550" s="458"/>
      <c r="I550" s="454"/>
      <c r="J550" s="458"/>
      <c r="K550" s="457"/>
    </row>
    <row r="551" spans="1:12" s="459" customFormat="1">
      <c r="A551" s="452"/>
      <c r="B551" s="453" t="s">
        <v>59</v>
      </c>
      <c r="C551" s="454"/>
      <c r="D551" s="458">
        <v>5</v>
      </c>
      <c r="E551" s="454">
        <v>5</v>
      </c>
      <c r="F551" s="458"/>
      <c r="G551" s="454"/>
      <c r="H551" s="458"/>
      <c r="I551" s="454"/>
      <c r="J551" s="458"/>
      <c r="K551" s="457"/>
    </row>
    <row r="552" spans="1:12" s="459" customFormat="1" ht="15.75" thickBot="1">
      <c r="A552" s="452"/>
      <c r="B552" s="453" t="s">
        <v>64</v>
      </c>
      <c r="C552" s="454"/>
      <c r="D552" s="458">
        <v>150</v>
      </c>
      <c r="E552" s="454">
        <v>150</v>
      </c>
      <c r="F552" s="454"/>
      <c r="G552" s="461"/>
      <c r="H552" s="458"/>
      <c r="I552" s="454"/>
      <c r="J552" s="458"/>
      <c r="K552" s="457"/>
    </row>
    <row r="553" spans="1:12" ht="15" customHeight="1" thickBot="1">
      <c r="A553" s="240" t="s">
        <v>37</v>
      </c>
      <c r="B553" s="123"/>
      <c r="C553" s="244">
        <v>430</v>
      </c>
      <c r="D553" s="153"/>
      <c r="E553" s="105"/>
      <c r="F553" s="221">
        <f>F537+F547+F549</f>
        <v>7.0235507246376834</v>
      </c>
      <c r="G553" s="221">
        <f t="shared" ref="G553:J553" si="23">G537+G547+G549</f>
        <v>7.4778985507246327</v>
      </c>
      <c r="H553" s="221">
        <f t="shared" si="23"/>
        <v>38.008913043478273</v>
      </c>
      <c r="I553" s="221">
        <f t="shared" si="23"/>
        <v>238.83695652173901</v>
      </c>
      <c r="J553" s="221">
        <f t="shared" si="23"/>
        <v>4.0600000000000005</v>
      </c>
      <c r="K553" s="44"/>
    </row>
    <row r="554" spans="1:12" ht="15" customHeight="1" thickBot="1">
      <c r="A554" s="240" t="s">
        <v>60</v>
      </c>
      <c r="B554" s="250"/>
      <c r="C554" s="244">
        <f>C493+C497+C535+C553</f>
        <v>1434</v>
      </c>
      <c r="D554" s="251"/>
      <c r="E554" s="244"/>
      <c r="F554" s="221">
        <f>F493+F497+F535+F553</f>
        <v>36.73940485356492</v>
      </c>
      <c r="G554" s="221">
        <f>G493+G497+G535+G553</f>
        <v>35.508173006472191</v>
      </c>
      <c r="H554" s="221">
        <f>H493+H497+H535+H553</f>
        <v>155.51994231494578</v>
      </c>
      <c r="I554" s="221">
        <f>I493+I497+I535+I553</f>
        <v>1096.4595434739047</v>
      </c>
      <c r="J554" s="221">
        <f>J493+J497+J535+J553</f>
        <v>35.81</v>
      </c>
      <c r="K554" s="41"/>
    </row>
    <row r="555" spans="1:12" ht="15" customHeight="1">
      <c r="A555" s="231"/>
      <c r="B555" s="232"/>
      <c r="C555" s="407"/>
      <c r="D555" s="407"/>
      <c r="E555" s="407"/>
      <c r="F555" s="370"/>
      <c r="G555" s="233"/>
      <c r="H555" s="233"/>
      <c r="I555" s="233"/>
      <c r="J555" s="233"/>
      <c r="K555" s="7"/>
    </row>
    <row r="556" spans="1:12" ht="15.75" customHeight="1" thickBot="1">
      <c r="A556" s="298" t="s">
        <v>99</v>
      </c>
      <c r="B556" s="276"/>
      <c r="C556" s="276"/>
      <c r="D556" s="352"/>
      <c r="K556" s="25"/>
    </row>
    <row r="557" spans="1:12" ht="23.25" customHeight="1">
      <c r="A557" s="85" t="s">
        <v>5</v>
      </c>
      <c r="B557" s="86"/>
      <c r="C557" s="234" t="s">
        <v>6</v>
      </c>
      <c r="D557" s="87" t="s">
        <v>7</v>
      </c>
      <c r="E557" s="108" t="s">
        <v>7</v>
      </c>
      <c r="F557" s="482" t="s">
        <v>8</v>
      </c>
      <c r="G557" s="483"/>
      <c r="H557" s="484"/>
      <c r="I557" s="89" t="s">
        <v>9</v>
      </c>
      <c r="J557" s="236" t="s">
        <v>10</v>
      </c>
      <c r="K557" s="19" t="s">
        <v>62</v>
      </c>
    </row>
    <row r="558" spans="1:12" ht="15.75" customHeight="1" thickBot="1">
      <c r="A558" s="113" t="s">
        <v>12</v>
      </c>
      <c r="B558" s="114"/>
      <c r="C558" s="119" t="s">
        <v>13</v>
      </c>
      <c r="D558" s="129" t="s">
        <v>14</v>
      </c>
      <c r="E558" s="115" t="s">
        <v>14</v>
      </c>
      <c r="F558" s="147"/>
      <c r="G558" s="148"/>
      <c r="H558" s="148"/>
      <c r="I558" s="111" t="s">
        <v>128</v>
      </c>
      <c r="J558" s="165"/>
      <c r="K558" s="11" t="s">
        <v>63</v>
      </c>
    </row>
    <row r="559" spans="1:12" ht="15.75" customHeight="1" thickBot="1">
      <c r="A559" s="102"/>
      <c r="B559" s="103"/>
      <c r="C559" s="237"/>
      <c r="D559" s="238" t="s">
        <v>16</v>
      </c>
      <c r="E559" s="238" t="s">
        <v>17</v>
      </c>
      <c r="F559" s="105" t="s">
        <v>18</v>
      </c>
      <c r="G559" s="105" t="s">
        <v>19</v>
      </c>
      <c r="H559" s="153" t="s">
        <v>20</v>
      </c>
      <c r="I559" s="105" t="s">
        <v>21</v>
      </c>
      <c r="J559" s="106" t="s">
        <v>22</v>
      </c>
      <c r="K559" s="27"/>
    </row>
    <row r="560" spans="1:12" ht="15" customHeight="1">
      <c r="A560" s="113"/>
      <c r="B560" s="232" t="s">
        <v>23</v>
      </c>
      <c r="C560" s="234"/>
      <c r="D560" s="132"/>
      <c r="E560" s="239"/>
      <c r="F560" s="165"/>
      <c r="G560" s="110"/>
      <c r="H560" s="165"/>
      <c r="I560" s="110"/>
      <c r="J560" s="157"/>
      <c r="K560" s="34"/>
    </row>
    <row r="561" spans="1:11" ht="32.25" customHeight="1">
      <c r="A561" s="113" t="s">
        <v>332</v>
      </c>
      <c r="B561" s="114"/>
      <c r="C561" s="119" t="s">
        <v>373</v>
      </c>
      <c r="D561" s="132"/>
      <c r="E561" s="115"/>
      <c r="F561" s="117">
        <v>4.2640624999999996</v>
      </c>
      <c r="G561" s="116">
        <v>3.4140625</v>
      </c>
      <c r="H561" s="117">
        <v>21.96875</v>
      </c>
      <c r="I561" s="116">
        <v>146.609375</v>
      </c>
      <c r="J561" s="132">
        <v>0.67</v>
      </c>
      <c r="K561" s="34" t="s">
        <v>134</v>
      </c>
    </row>
    <row r="562" spans="1:11" ht="15" customHeight="1">
      <c r="A562" s="113"/>
      <c r="B562" s="114" t="s">
        <v>91</v>
      </c>
      <c r="C562" s="119"/>
      <c r="D562" s="132">
        <v>18</v>
      </c>
      <c r="E562" s="115">
        <v>18</v>
      </c>
      <c r="F562" s="132"/>
      <c r="G562" s="115"/>
      <c r="H562" s="132"/>
      <c r="I562" s="115"/>
      <c r="J562" s="132"/>
      <c r="K562" s="34"/>
    </row>
    <row r="563" spans="1:11" ht="15" customHeight="1">
      <c r="A563" s="113"/>
      <c r="B563" s="114" t="s">
        <v>27</v>
      </c>
      <c r="C563" s="119"/>
      <c r="D563" s="132">
        <v>75</v>
      </c>
      <c r="E563" s="115">
        <v>75</v>
      </c>
      <c r="F563" s="132"/>
      <c r="G563" s="115"/>
      <c r="H563" s="132"/>
      <c r="I563" s="115"/>
      <c r="J563" s="132"/>
      <c r="K563" s="34"/>
    </row>
    <row r="564" spans="1:11" ht="15" customHeight="1">
      <c r="A564" s="113"/>
      <c r="B564" s="114" t="s">
        <v>28</v>
      </c>
      <c r="C564" s="119"/>
      <c r="D564" s="132">
        <v>48</v>
      </c>
      <c r="E564" s="115">
        <v>48</v>
      </c>
      <c r="F564" s="132"/>
      <c r="G564" s="115"/>
      <c r="H564" s="132"/>
      <c r="I564" s="115"/>
      <c r="J564" s="132"/>
      <c r="K564" s="34"/>
    </row>
    <row r="565" spans="1:11" ht="15" customHeight="1">
      <c r="A565" s="113"/>
      <c r="B565" s="114" t="s">
        <v>29</v>
      </c>
      <c r="C565" s="119"/>
      <c r="D565" s="132">
        <v>2</v>
      </c>
      <c r="E565" s="115">
        <v>2</v>
      </c>
      <c r="F565" s="132"/>
      <c r="G565" s="115"/>
      <c r="H565" s="132"/>
      <c r="I565" s="115"/>
      <c r="J565" s="132"/>
      <c r="K565" s="34"/>
    </row>
    <row r="566" spans="1:11" ht="15" customHeight="1">
      <c r="A566" s="113"/>
      <c r="B566" s="118" t="s">
        <v>225</v>
      </c>
      <c r="C566" s="119"/>
      <c r="D566" s="132">
        <v>0.4</v>
      </c>
      <c r="E566" s="115">
        <v>0.4</v>
      </c>
      <c r="F566" s="132"/>
      <c r="G566" s="115"/>
      <c r="H566" s="132"/>
      <c r="I566" s="115"/>
      <c r="J566" s="132"/>
      <c r="K566" s="34"/>
    </row>
    <row r="567" spans="1:11" ht="15" customHeight="1">
      <c r="A567" s="113"/>
      <c r="B567" s="114" t="s">
        <v>31</v>
      </c>
      <c r="C567" s="119"/>
      <c r="D567" s="192">
        <v>3</v>
      </c>
      <c r="E567" s="119">
        <v>3</v>
      </c>
      <c r="F567" s="117"/>
      <c r="G567" s="116"/>
      <c r="H567" s="117"/>
      <c r="I567" s="116"/>
      <c r="J567" s="117"/>
      <c r="K567" s="34"/>
    </row>
    <row r="568" spans="1:11" ht="23.25" customHeight="1">
      <c r="A568" s="113" t="s">
        <v>32</v>
      </c>
      <c r="B568" s="114"/>
      <c r="C568" s="119">
        <v>180</v>
      </c>
      <c r="D568" s="136"/>
      <c r="E568" s="136"/>
      <c r="F568" s="109">
        <v>2.8494000000000002</v>
      </c>
      <c r="G568" s="116">
        <v>2.4102000000000001</v>
      </c>
      <c r="H568" s="117">
        <v>10.35</v>
      </c>
      <c r="I568" s="116">
        <v>74.58</v>
      </c>
      <c r="J568" s="132">
        <v>1.17</v>
      </c>
      <c r="K568" s="34" t="s">
        <v>467</v>
      </c>
    </row>
    <row r="569" spans="1:11" ht="15" customHeight="1">
      <c r="A569" s="113"/>
      <c r="B569" s="114" t="s">
        <v>33</v>
      </c>
      <c r="C569" s="119"/>
      <c r="D569" s="115">
        <v>2.5</v>
      </c>
      <c r="E569" s="115">
        <v>2.5</v>
      </c>
      <c r="F569" s="129"/>
      <c r="G569" s="115"/>
      <c r="H569" s="132"/>
      <c r="I569" s="115"/>
      <c r="J569" s="132"/>
      <c r="K569" s="34"/>
    </row>
    <row r="570" spans="1:11" ht="15" customHeight="1">
      <c r="A570" s="113"/>
      <c r="B570" s="114" t="s">
        <v>29</v>
      </c>
      <c r="C570" s="119"/>
      <c r="D570" s="115">
        <v>6</v>
      </c>
      <c r="E570" s="115">
        <v>6</v>
      </c>
      <c r="F570" s="129"/>
      <c r="G570" s="115"/>
      <c r="H570" s="132"/>
      <c r="I570" s="115"/>
      <c r="J570" s="132"/>
      <c r="K570" s="34"/>
    </row>
    <row r="571" spans="1:11" ht="15" customHeight="1">
      <c r="A571" s="121"/>
      <c r="B571" s="114" t="s">
        <v>27</v>
      </c>
      <c r="C571" s="119"/>
      <c r="D571" s="115">
        <v>90</v>
      </c>
      <c r="E571" s="115">
        <v>90</v>
      </c>
      <c r="F571" s="129"/>
      <c r="G571" s="115"/>
      <c r="H571" s="132"/>
      <c r="I571" s="115"/>
      <c r="J571" s="132"/>
      <c r="K571" s="34"/>
    </row>
    <row r="572" spans="1:11" ht="15" customHeight="1">
      <c r="A572" s="121"/>
      <c r="B572" s="114" t="s">
        <v>28</v>
      </c>
      <c r="C572" s="119"/>
      <c r="D572" s="129">
        <v>108</v>
      </c>
      <c r="E572" s="115">
        <v>108</v>
      </c>
      <c r="F572" s="129"/>
      <c r="G572" s="115"/>
      <c r="H572" s="132"/>
      <c r="I572" s="115"/>
      <c r="J572" s="132"/>
      <c r="K572" s="34"/>
    </row>
    <row r="573" spans="1:11" ht="23.25" customHeight="1">
      <c r="A573" s="223" t="s">
        <v>336</v>
      </c>
      <c r="B573" s="114"/>
      <c r="C573" s="133" t="s">
        <v>470</v>
      </c>
      <c r="D573" s="114"/>
      <c r="E573" s="321"/>
      <c r="F573" s="117">
        <v>2</v>
      </c>
      <c r="G573" s="116">
        <v>4.3549999999999995</v>
      </c>
      <c r="H573" s="117">
        <v>25.92</v>
      </c>
      <c r="I573" s="116">
        <v>148.5</v>
      </c>
      <c r="J573" s="117"/>
      <c r="K573" s="34" t="s">
        <v>471</v>
      </c>
    </row>
    <row r="574" spans="1:11" ht="15" customHeight="1">
      <c r="A574" s="113"/>
      <c r="B574" s="114" t="s">
        <v>36</v>
      </c>
      <c r="C574" s="119"/>
      <c r="D574" s="192">
        <v>25</v>
      </c>
      <c r="E574" s="119">
        <v>25</v>
      </c>
      <c r="F574" s="117"/>
      <c r="G574" s="116"/>
      <c r="H574" s="117"/>
      <c r="I574" s="116"/>
      <c r="J574" s="117"/>
      <c r="K574" s="34"/>
    </row>
    <row r="575" spans="1:11" ht="15" customHeight="1">
      <c r="A575" s="113"/>
      <c r="B575" s="114" t="s">
        <v>31</v>
      </c>
      <c r="C575" s="119"/>
      <c r="D575" s="192">
        <v>5</v>
      </c>
      <c r="E575" s="119">
        <v>5</v>
      </c>
      <c r="F575" s="117"/>
      <c r="G575" s="116"/>
      <c r="H575" s="117"/>
      <c r="I575" s="116"/>
      <c r="J575" s="117"/>
      <c r="K575" s="34"/>
    </row>
    <row r="576" spans="1:11" ht="15.75" customHeight="1" thickBot="1">
      <c r="A576" s="113"/>
      <c r="B576" s="114" t="s">
        <v>257</v>
      </c>
      <c r="C576" s="119"/>
      <c r="D576" s="192">
        <v>20.399999999999999</v>
      </c>
      <c r="E576" s="119">
        <v>20</v>
      </c>
      <c r="F576" s="117"/>
      <c r="G576" s="145"/>
      <c r="H576" s="117"/>
      <c r="I576" s="145"/>
      <c r="J576" s="117"/>
      <c r="K576" s="34"/>
    </row>
    <row r="577" spans="1:11" ht="15.75" customHeight="1" thickBot="1">
      <c r="A577" s="240" t="s">
        <v>37</v>
      </c>
      <c r="B577" s="123"/>
      <c r="C577" s="241">
        <v>373</v>
      </c>
      <c r="D577" s="242"/>
      <c r="E577" s="238"/>
      <c r="F577" s="220">
        <f>F561+F568+F573</f>
        <v>9.1134625000000007</v>
      </c>
      <c r="G577" s="221">
        <f t="shared" ref="G577:J577" si="24">G561+G568+G573</f>
        <v>10.1792625</v>
      </c>
      <c r="H577" s="220">
        <f t="shared" si="24"/>
        <v>58.238750000000003</v>
      </c>
      <c r="I577" s="221">
        <f>I561+I568+I573</f>
        <v>369.68937499999998</v>
      </c>
      <c r="J577" s="220">
        <f t="shared" si="24"/>
        <v>1.8399999999999999</v>
      </c>
      <c r="K577" s="44"/>
    </row>
    <row r="578" spans="1:11" ht="15" customHeight="1">
      <c r="A578" s="85"/>
      <c r="B578" s="243" t="s">
        <v>38</v>
      </c>
      <c r="C578" s="246"/>
      <c r="D578" s="330"/>
      <c r="E578" s="108"/>
      <c r="F578" s="90"/>
      <c r="G578" s="89"/>
      <c r="H578" s="90"/>
      <c r="I578" s="89"/>
      <c r="J578" s="90"/>
      <c r="K578" s="3"/>
    </row>
    <row r="579" spans="1:11" ht="15" customHeight="1">
      <c r="A579" s="113" t="s">
        <v>39</v>
      </c>
      <c r="B579" s="114"/>
      <c r="C579" s="115">
        <v>200</v>
      </c>
      <c r="D579" s="132">
        <v>200</v>
      </c>
      <c r="E579" s="115">
        <v>200</v>
      </c>
      <c r="F579" s="172">
        <v>1</v>
      </c>
      <c r="G579" s="171"/>
      <c r="H579" s="172">
        <v>20.2</v>
      </c>
      <c r="I579" s="171">
        <v>84.44</v>
      </c>
      <c r="J579" s="172">
        <v>4</v>
      </c>
      <c r="K579" s="34" t="s">
        <v>201</v>
      </c>
    </row>
    <row r="580" spans="1:11" ht="16.5" customHeight="1" thickBot="1">
      <c r="A580" s="152" t="s">
        <v>159</v>
      </c>
      <c r="B580" s="114"/>
      <c r="C580" s="115"/>
      <c r="D580" s="132"/>
      <c r="E580" s="115"/>
      <c r="F580" s="132"/>
      <c r="G580" s="115"/>
      <c r="H580" s="132"/>
      <c r="I580" s="115"/>
      <c r="J580" s="132"/>
      <c r="K580" s="34"/>
    </row>
    <row r="581" spans="1:11" ht="15.75" customHeight="1" thickBot="1">
      <c r="A581" s="240" t="s">
        <v>37</v>
      </c>
      <c r="B581" s="123"/>
      <c r="C581" s="244">
        <v>200</v>
      </c>
      <c r="D581" s="242"/>
      <c r="E581" s="245"/>
      <c r="F581" s="220">
        <f>F579</f>
        <v>1</v>
      </c>
      <c r="G581" s="221"/>
      <c r="H581" s="220">
        <f t="shared" ref="H581:J581" si="25">H579</f>
        <v>20.2</v>
      </c>
      <c r="I581" s="221">
        <f t="shared" si="25"/>
        <v>84.44</v>
      </c>
      <c r="J581" s="220">
        <f t="shared" si="25"/>
        <v>4</v>
      </c>
      <c r="K581" s="44"/>
    </row>
    <row r="582" spans="1:11" ht="15" customHeight="1">
      <c r="A582" s="113"/>
      <c r="B582" s="232" t="s">
        <v>40</v>
      </c>
      <c r="C582" s="133"/>
      <c r="D582" s="155"/>
      <c r="E582" s="371"/>
      <c r="F582" s="117"/>
      <c r="G582" s="89"/>
      <c r="H582" s="117"/>
      <c r="I582" s="89"/>
      <c r="J582" s="165"/>
      <c r="K582" s="50"/>
    </row>
    <row r="583" spans="1:11" ht="27" customHeight="1">
      <c r="A583" s="113" t="s">
        <v>390</v>
      </c>
      <c r="B583" s="118"/>
      <c r="C583" s="115">
        <v>30</v>
      </c>
      <c r="D583" s="117"/>
      <c r="E583" s="116"/>
      <c r="F583" s="117">
        <v>0.89</v>
      </c>
      <c r="G583" s="116">
        <v>1.56</v>
      </c>
      <c r="H583" s="117">
        <v>1.875</v>
      </c>
      <c r="I583" s="116">
        <v>25.05</v>
      </c>
      <c r="J583" s="117"/>
      <c r="K583" s="34" t="s">
        <v>391</v>
      </c>
    </row>
    <row r="584" spans="1:11" ht="16.5" customHeight="1">
      <c r="A584" s="113"/>
      <c r="B584" s="118" t="s">
        <v>392</v>
      </c>
      <c r="C584" s="115"/>
      <c r="D584" s="117">
        <v>47.6</v>
      </c>
      <c r="E584" s="116">
        <v>28.5</v>
      </c>
      <c r="F584" s="117"/>
      <c r="G584" s="116"/>
      <c r="H584" s="117"/>
      <c r="I584" s="116"/>
      <c r="J584" s="117"/>
      <c r="K584" s="34"/>
    </row>
    <row r="585" spans="1:11" ht="13.5" customHeight="1">
      <c r="A585" s="113"/>
      <c r="B585" s="118" t="s">
        <v>135</v>
      </c>
      <c r="C585" s="115"/>
      <c r="D585" s="117">
        <v>1.5</v>
      </c>
      <c r="E585" s="116">
        <v>1.5</v>
      </c>
      <c r="F585" s="117"/>
      <c r="G585" s="116"/>
      <c r="H585" s="117"/>
      <c r="I585" s="116"/>
      <c r="J585" s="117"/>
      <c r="K585" s="34"/>
    </row>
    <row r="586" spans="1:11" ht="25.5" customHeight="1">
      <c r="A586" s="217" t="s">
        <v>353</v>
      </c>
      <c r="B586" s="114"/>
      <c r="C586" s="133" t="s">
        <v>132</v>
      </c>
      <c r="D586" s="139"/>
      <c r="E586" s="179"/>
      <c r="F586" s="372">
        <v>3.3825645366060098</v>
      </c>
      <c r="G586" s="256">
        <v>3.2690526570340372</v>
      </c>
      <c r="H586" s="257">
        <v>18.630832476875632</v>
      </c>
      <c r="I586" s="256">
        <v>124.54990629345295</v>
      </c>
      <c r="J586" s="373">
        <v>7.43</v>
      </c>
      <c r="K586" s="34" t="s">
        <v>354</v>
      </c>
    </row>
    <row r="587" spans="1:11" ht="15" customHeight="1">
      <c r="A587" s="113"/>
      <c r="B587" s="114" t="s">
        <v>139</v>
      </c>
      <c r="C587" s="133"/>
      <c r="D587" s="115">
        <v>79.95</v>
      </c>
      <c r="E587" s="132">
        <v>60</v>
      </c>
      <c r="F587" s="109"/>
      <c r="G587" s="116"/>
      <c r="H587" s="117"/>
      <c r="I587" s="116"/>
      <c r="J587" s="112"/>
      <c r="K587" s="34"/>
    </row>
    <row r="588" spans="1:11" ht="15" customHeight="1">
      <c r="A588" s="113"/>
      <c r="B588" s="114" t="s">
        <v>46</v>
      </c>
      <c r="C588" s="133"/>
      <c r="D588" s="115">
        <v>7.5</v>
      </c>
      <c r="E588" s="132">
        <v>6</v>
      </c>
      <c r="F588" s="109"/>
      <c r="G588" s="116"/>
      <c r="H588" s="117"/>
      <c r="I588" s="116"/>
      <c r="J588" s="112"/>
      <c r="K588" s="34"/>
    </row>
    <row r="589" spans="1:11" ht="15" customHeight="1">
      <c r="A589" s="113"/>
      <c r="B589" s="114" t="s">
        <v>41</v>
      </c>
      <c r="C589" s="133"/>
      <c r="D589" s="115">
        <v>7.2</v>
      </c>
      <c r="E589" s="132">
        <v>6</v>
      </c>
      <c r="F589" s="109"/>
      <c r="G589" s="116"/>
      <c r="H589" s="117"/>
      <c r="I589" s="116"/>
      <c r="J589" s="112"/>
      <c r="K589" s="34"/>
    </row>
    <row r="590" spans="1:11" ht="15" customHeight="1">
      <c r="A590" s="113"/>
      <c r="B590" s="114" t="s">
        <v>47</v>
      </c>
      <c r="C590" s="133"/>
      <c r="D590" s="115">
        <v>1.5</v>
      </c>
      <c r="E590" s="132">
        <v>1.5</v>
      </c>
      <c r="F590" s="109"/>
      <c r="G590" s="116"/>
      <c r="H590" s="117"/>
      <c r="I590" s="116"/>
      <c r="J590" s="112"/>
      <c r="K590" s="34"/>
    </row>
    <row r="591" spans="1:11" ht="15" customHeight="1">
      <c r="A591" s="113"/>
      <c r="B591" s="118" t="s">
        <v>225</v>
      </c>
      <c r="C591" s="133"/>
      <c r="D591" s="115">
        <v>0.15</v>
      </c>
      <c r="E591" s="132">
        <v>0.15</v>
      </c>
      <c r="F591" s="109"/>
      <c r="G591" s="116"/>
      <c r="H591" s="117"/>
      <c r="I591" s="116"/>
      <c r="J591" s="112"/>
      <c r="K591" s="34"/>
    </row>
    <row r="592" spans="1:11" ht="15" customHeight="1">
      <c r="A592" s="113"/>
      <c r="B592" s="114" t="s">
        <v>141</v>
      </c>
      <c r="C592" s="133"/>
      <c r="D592" s="115">
        <v>105</v>
      </c>
      <c r="E592" s="132">
        <v>105</v>
      </c>
      <c r="F592" s="109"/>
      <c r="G592" s="116"/>
      <c r="H592" s="117"/>
      <c r="I592" s="116"/>
      <c r="J592" s="112"/>
      <c r="K592" s="34"/>
    </row>
    <row r="593" spans="1:11" ht="15" customHeight="1">
      <c r="A593" s="113"/>
      <c r="B593" s="114" t="s">
        <v>277</v>
      </c>
      <c r="C593" s="133"/>
      <c r="D593" s="132">
        <v>24.3</v>
      </c>
      <c r="E593" s="115">
        <v>23</v>
      </c>
      <c r="F593" s="132"/>
      <c r="G593" s="115"/>
      <c r="H593" s="132"/>
      <c r="I593" s="115"/>
      <c r="J593" s="137"/>
      <c r="K593" s="34"/>
    </row>
    <row r="594" spans="1:11" ht="15" customHeight="1">
      <c r="A594" s="113"/>
      <c r="B594" s="114" t="s">
        <v>195</v>
      </c>
      <c r="C594" s="115"/>
      <c r="D594" s="117"/>
      <c r="E594" s="116">
        <v>10</v>
      </c>
      <c r="F594" s="132"/>
      <c r="G594" s="115"/>
      <c r="H594" s="132"/>
      <c r="I594" s="115"/>
      <c r="J594" s="137"/>
      <c r="K594" s="34"/>
    </row>
    <row r="595" spans="1:11" ht="25.5" customHeight="1">
      <c r="A595" s="113" t="s">
        <v>367</v>
      </c>
      <c r="B595" s="114"/>
      <c r="C595" s="115" t="s">
        <v>368</v>
      </c>
      <c r="D595" s="117"/>
      <c r="E595" s="116"/>
      <c r="F595" s="117">
        <v>8.0563909774436109</v>
      </c>
      <c r="G595" s="116">
        <v>12.270676691729323</v>
      </c>
      <c r="H595" s="117">
        <v>19.992481203007518</v>
      </c>
      <c r="I595" s="116">
        <v>200.97744360902254</v>
      </c>
      <c r="J595" s="117">
        <v>14.34</v>
      </c>
      <c r="K595" s="34" t="s">
        <v>267</v>
      </c>
    </row>
    <row r="596" spans="1:11" ht="25.5" customHeight="1">
      <c r="A596" s="113"/>
      <c r="B596" s="114" t="s">
        <v>327</v>
      </c>
      <c r="C596" s="115"/>
      <c r="D596" s="117">
        <v>52.2</v>
      </c>
      <c r="E596" s="116">
        <v>50</v>
      </c>
      <c r="F596" s="117"/>
      <c r="G596" s="116"/>
      <c r="H596" s="117"/>
      <c r="I596" s="116"/>
      <c r="J596" s="117"/>
      <c r="K596" s="34"/>
    </row>
    <row r="597" spans="1:11" ht="15" customHeight="1">
      <c r="A597" s="113"/>
      <c r="B597" s="114" t="s">
        <v>232</v>
      </c>
      <c r="C597" s="115"/>
      <c r="D597" s="117">
        <v>52.5</v>
      </c>
      <c r="E597" s="116">
        <v>50</v>
      </c>
      <c r="F597" s="117"/>
      <c r="G597" s="116"/>
      <c r="H597" s="117"/>
      <c r="I597" s="116"/>
      <c r="J597" s="117"/>
      <c r="K597" s="34"/>
    </row>
    <row r="598" spans="1:11" ht="15" customHeight="1">
      <c r="A598" s="113"/>
      <c r="B598" s="114" t="s">
        <v>47</v>
      </c>
      <c r="C598" s="115"/>
      <c r="D598" s="117">
        <v>2</v>
      </c>
      <c r="E598" s="116">
        <v>2</v>
      </c>
      <c r="F598" s="117"/>
      <c r="G598" s="116"/>
      <c r="H598" s="117"/>
      <c r="I598" s="116"/>
      <c r="J598" s="117"/>
      <c r="K598" s="34"/>
    </row>
    <row r="599" spans="1:11" ht="15" customHeight="1">
      <c r="A599" s="113"/>
      <c r="B599" s="114" t="s">
        <v>160</v>
      </c>
      <c r="C599" s="115"/>
      <c r="D599" s="117"/>
      <c r="E599" s="116">
        <v>40</v>
      </c>
      <c r="F599" s="117"/>
      <c r="G599" s="116"/>
      <c r="H599" s="117"/>
      <c r="I599" s="116"/>
      <c r="J599" s="117"/>
      <c r="K599" s="34"/>
    </row>
    <row r="600" spans="1:11" ht="15" customHeight="1">
      <c r="A600" s="113"/>
      <c r="B600" s="114" t="s">
        <v>139</v>
      </c>
      <c r="C600" s="115"/>
      <c r="D600" s="117">
        <v>81.2</v>
      </c>
      <c r="E600" s="116">
        <v>48.6</v>
      </c>
      <c r="F600" s="117"/>
      <c r="G600" s="116"/>
      <c r="H600" s="117"/>
      <c r="I600" s="116"/>
      <c r="J600" s="117"/>
      <c r="K600" s="34"/>
    </row>
    <row r="601" spans="1:11" ht="15" customHeight="1">
      <c r="A601" s="113"/>
      <c r="B601" s="114" t="s">
        <v>79</v>
      </c>
      <c r="C601" s="115"/>
      <c r="D601" s="117">
        <v>23.4</v>
      </c>
      <c r="E601" s="116">
        <v>17.600000000000001</v>
      </c>
      <c r="F601" s="117"/>
      <c r="G601" s="116"/>
      <c r="H601" s="117"/>
      <c r="I601" s="116"/>
      <c r="J601" s="117"/>
      <c r="K601" s="34"/>
    </row>
    <row r="602" spans="1:11" ht="15" customHeight="1">
      <c r="A602" s="113"/>
      <c r="B602" s="114" t="s">
        <v>271</v>
      </c>
      <c r="C602" s="115"/>
      <c r="D602" s="117"/>
      <c r="E602" s="116">
        <v>16</v>
      </c>
      <c r="F602" s="117"/>
      <c r="G602" s="116"/>
      <c r="H602" s="117"/>
      <c r="I602" s="116"/>
      <c r="J602" s="117"/>
      <c r="K602" s="34"/>
    </row>
    <row r="603" spans="1:11" ht="15" customHeight="1">
      <c r="A603" s="113"/>
      <c r="B603" s="118" t="s">
        <v>41</v>
      </c>
      <c r="C603" s="115"/>
      <c r="D603" s="117">
        <v>18.48</v>
      </c>
      <c r="E603" s="116">
        <v>15.4</v>
      </c>
      <c r="F603" s="117"/>
      <c r="G603" s="116"/>
      <c r="H603" s="117"/>
      <c r="I603" s="116"/>
      <c r="J603" s="165"/>
      <c r="K603" s="34"/>
    </row>
    <row r="604" spans="1:11" ht="15" customHeight="1">
      <c r="A604" s="113"/>
      <c r="B604" s="114" t="s">
        <v>161</v>
      </c>
      <c r="C604" s="115"/>
      <c r="D604" s="117"/>
      <c r="E604" s="116">
        <v>12.32</v>
      </c>
      <c r="F604" s="117"/>
      <c r="G604" s="116"/>
      <c r="H604" s="117"/>
      <c r="I604" s="116"/>
      <c r="J604" s="165"/>
      <c r="K604" s="34"/>
    </row>
    <row r="605" spans="1:11" ht="15" customHeight="1">
      <c r="A605" s="113"/>
      <c r="B605" s="114" t="s">
        <v>224</v>
      </c>
      <c r="C605" s="115"/>
      <c r="D605" s="117">
        <v>15.4</v>
      </c>
      <c r="E605" s="116">
        <v>12.1</v>
      </c>
      <c r="F605" s="117"/>
      <c r="G605" s="116"/>
      <c r="H605" s="117"/>
      <c r="I605" s="116"/>
      <c r="J605" s="165"/>
      <c r="K605" s="34"/>
    </row>
    <row r="606" spans="1:11" ht="15" customHeight="1">
      <c r="A606" s="113"/>
      <c r="B606" s="114" t="s">
        <v>226</v>
      </c>
      <c r="C606" s="115"/>
      <c r="D606" s="117"/>
      <c r="E606" s="116">
        <v>10.7</v>
      </c>
      <c r="F606" s="117"/>
      <c r="G606" s="116"/>
      <c r="H606" s="117"/>
      <c r="I606" s="116"/>
      <c r="J606" s="165"/>
      <c r="K606" s="34"/>
    </row>
    <row r="607" spans="1:11" ht="15" customHeight="1">
      <c r="A607" s="113"/>
      <c r="B607" s="114" t="s">
        <v>269</v>
      </c>
      <c r="C607" s="115"/>
      <c r="D607" s="117">
        <v>0.5</v>
      </c>
      <c r="E607" s="116">
        <v>0.5</v>
      </c>
      <c r="F607" s="117"/>
      <c r="G607" s="116"/>
      <c r="H607" s="117"/>
      <c r="I607" s="116"/>
      <c r="J607" s="165"/>
      <c r="K607" s="49"/>
    </row>
    <row r="608" spans="1:11" ht="15" customHeight="1">
      <c r="A608" s="113"/>
      <c r="B608" s="114" t="s">
        <v>47</v>
      </c>
      <c r="C608" s="115"/>
      <c r="D608" s="117">
        <v>4</v>
      </c>
      <c r="E608" s="116">
        <v>4</v>
      </c>
      <c r="F608" s="117"/>
      <c r="G608" s="116"/>
      <c r="H608" s="117"/>
      <c r="I608" s="116"/>
      <c r="J608" s="165"/>
      <c r="K608" s="49"/>
    </row>
    <row r="609" spans="1:11" ht="15.75" customHeight="1">
      <c r="A609" s="113"/>
      <c r="B609" s="114" t="s">
        <v>272</v>
      </c>
      <c r="C609" s="115"/>
      <c r="D609" s="117"/>
      <c r="E609" s="116"/>
      <c r="F609" s="117"/>
      <c r="G609" s="116"/>
      <c r="H609" s="117"/>
      <c r="I609" s="116"/>
      <c r="J609" s="117"/>
      <c r="K609" s="34" t="s">
        <v>268</v>
      </c>
    </row>
    <row r="610" spans="1:11" ht="15" customHeight="1">
      <c r="A610" s="113"/>
      <c r="B610" s="114" t="s">
        <v>64</v>
      </c>
      <c r="C610" s="115"/>
      <c r="D610" s="117">
        <v>33</v>
      </c>
      <c r="E610" s="116">
        <v>33</v>
      </c>
      <c r="F610" s="117"/>
      <c r="G610" s="116"/>
      <c r="H610" s="117"/>
      <c r="I610" s="116"/>
      <c r="J610" s="165"/>
      <c r="K610" s="34"/>
    </row>
    <row r="611" spans="1:11" ht="15" customHeight="1">
      <c r="A611" s="113"/>
      <c r="B611" s="114" t="s">
        <v>31</v>
      </c>
      <c r="C611" s="115"/>
      <c r="D611" s="117">
        <v>1.5</v>
      </c>
      <c r="E611" s="116">
        <v>1.5</v>
      </c>
      <c r="F611" s="117"/>
      <c r="G611" s="116"/>
      <c r="H611" s="117"/>
      <c r="I611" s="116"/>
      <c r="J611" s="165"/>
      <c r="K611" s="34"/>
    </row>
    <row r="612" spans="1:11" ht="15" customHeight="1">
      <c r="A612" s="113"/>
      <c r="B612" s="118" t="s">
        <v>52</v>
      </c>
      <c r="C612" s="115"/>
      <c r="D612" s="117">
        <v>1.5</v>
      </c>
      <c r="E612" s="116">
        <v>1.5</v>
      </c>
      <c r="F612" s="117"/>
      <c r="G612" s="116"/>
      <c r="H612" s="117"/>
      <c r="I612" s="116"/>
      <c r="J612" s="165"/>
      <c r="K612" s="34"/>
    </row>
    <row r="613" spans="1:11" ht="15" customHeight="1">
      <c r="B613" s="114" t="s">
        <v>46</v>
      </c>
      <c r="C613" s="136"/>
      <c r="D613" s="117">
        <v>2.66</v>
      </c>
      <c r="E613" s="116">
        <v>2</v>
      </c>
      <c r="F613" s="165"/>
      <c r="G613" s="111"/>
      <c r="H613" s="165"/>
      <c r="I613" s="111"/>
      <c r="J613" s="165"/>
      <c r="K613" s="34"/>
    </row>
    <row r="614" spans="1:11" ht="18" customHeight="1">
      <c r="B614" s="114" t="s">
        <v>41</v>
      </c>
      <c r="C614" s="115"/>
      <c r="D614" s="117">
        <v>1.2</v>
      </c>
      <c r="E614" s="116">
        <v>1</v>
      </c>
      <c r="F614" s="165"/>
      <c r="G614" s="111"/>
      <c r="H614" s="165"/>
      <c r="I614" s="111"/>
      <c r="J614" s="165"/>
      <c r="K614" s="34"/>
    </row>
    <row r="615" spans="1:11" ht="15" customHeight="1">
      <c r="B615" s="114" t="s">
        <v>151</v>
      </c>
      <c r="C615" s="115"/>
      <c r="D615" s="117">
        <v>2</v>
      </c>
      <c r="E615" s="116">
        <v>2</v>
      </c>
      <c r="F615" s="165"/>
      <c r="G615" s="111"/>
      <c r="H615" s="165"/>
      <c r="I615" s="111"/>
      <c r="J615" s="165"/>
      <c r="K615" s="34"/>
    </row>
    <row r="616" spans="1:11" ht="15" customHeight="1">
      <c r="B616" s="114" t="s">
        <v>31</v>
      </c>
      <c r="C616" s="136"/>
      <c r="D616" s="117">
        <v>0.5</v>
      </c>
      <c r="E616" s="116">
        <v>0.5</v>
      </c>
      <c r="F616" s="165"/>
      <c r="G616" s="111"/>
      <c r="H616" s="165"/>
      <c r="I616" s="111"/>
      <c r="J616" s="165"/>
      <c r="K616" s="34"/>
    </row>
    <row r="617" spans="1:11" ht="15" customHeight="1">
      <c r="B617" s="114" t="s">
        <v>59</v>
      </c>
      <c r="C617" s="136"/>
      <c r="D617" s="117">
        <v>0.33</v>
      </c>
      <c r="E617" s="116">
        <v>0.33</v>
      </c>
      <c r="F617" s="165"/>
      <c r="G617" s="111"/>
      <c r="H617" s="165"/>
      <c r="I617" s="111"/>
      <c r="J617" s="165"/>
      <c r="K617" s="34"/>
    </row>
    <row r="618" spans="1:11" ht="15" customHeight="1">
      <c r="B618" s="114" t="s">
        <v>269</v>
      </c>
      <c r="C618" s="136"/>
      <c r="D618" s="117">
        <v>0.33</v>
      </c>
      <c r="E618" s="116">
        <v>0.33</v>
      </c>
      <c r="F618" s="165"/>
      <c r="G618" s="111"/>
      <c r="H618" s="165"/>
      <c r="I618" s="111"/>
      <c r="J618" s="165"/>
      <c r="K618" s="34"/>
    </row>
    <row r="619" spans="1:11" ht="15" customHeight="1">
      <c r="B619" s="114" t="s">
        <v>83</v>
      </c>
      <c r="C619" s="136"/>
      <c r="D619" s="117"/>
      <c r="E619" s="116">
        <v>33</v>
      </c>
      <c r="F619" s="165"/>
      <c r="G619" s="111"/>
      <c r="H619" s="165"/>
      <c r="I619" s="111"/>
      <c r="J619" s="165"/>
      <c r="K619" s="34"/>
    </row>
    <row r="620" spans="1:11" ht="15" customHeight="1">
      <c r="B620" s="114" t="s">
        <v>366</v>
      </c>
      <c r="C620" s="136"/>
      <c r="D620" s="117"/>
      <c r="E620" s="116">
        <v>150</v>
      </c>
      <c r="F620" s="165"/>
      <c r="G620" s="111"/>
      <c r="H620" s="165"/>
      <c r="I620" s="111"/>
      <c r="J620" s="165"/>
      <c r="K620" s="34"/>
    </row>
    <row r="621" spans="1:11" ht="27" customHeight="1">
      <c r="A621" s="202" t="s">
        <v>459</v>
      </c>
      <c r="B621" s="114"/>
      <c r="C621" s="115">
        <v>150</v>
      </c>
      <c r="D621" s="117"/>
      <c r="E621" s="116"/>
      <c r="F621" s="117">
        <v>0.12</v>
      </c>
      <c r="G621" s="116">
        <v>0.12</v>
      </c>
      <c r="H621" s="117">
        <v>7.77</v>
      </c>
      <c r="I621" s="116">
        <v>33.270000000000003</v>
      </c>
      <c r="J621" s="132">
        <v>2.83</v>
      </c>
      <c r="K621" s="34" t="s">
        <v>460</v>
      </c>
    </row>
    <row r="622" spans="1:11" ht="15" customHeight="1">
      <c r="A622" s="197"/>
      <c r="B622" s="114" t="s">
        <v>398</v>
      </c>
      <c r="C622" s="115"/>
      <c r="D622" s="117">
        <v>28.5</v>
      </c>
      <c r="E622" s="116">
        <v>25</v>
      </c>
      <c r="F622" s="132"/>
      <c r="G622" s="115"/>
      <c r="H622" s="132"/>
      <c r="I622" s="259"/>
      <c r="J622" s="132"/>
      <c r="K622" s="34"/>
    </row>
    <row r="623" spans="1:11" ht="15" customHeight="1">
      <c r="A623" s="197"/>
      <c r="B623" s="114" t="s">
        <v>74</v>
      </c>
      <c r="C623" s="115"/>
      <c r="D623" s="117">
        <v>5.55</v>
      </c>
      <c r="E623" s="116">
        <v>5</v>
      </c>
      <c r="F623" s="132"/>
      <c r="G623" s="115"/>
      <c r="H623" s="132"/>
      <c r="I623" s="259"/>
      <c r="J623" s="132"/>
      <c r="K623" s="34"/>
    </row>
    <row r="624" spans="1:11" ht="15" customHeight="1">
      <c r="A624" s="197"/>
      <c r="B624" s="114" t="s">
        <v>29</v>
      </c>
      <c r="C624" s="115"/>
      <c r="D624" s="117">
        <v>5</v>
      </c>
      <c r="E624" s="116">
        <v>5</v>
      </c>
      <c r="F624" s="132"/>
      <c r="G624" s="115"/>
      <c r="H624" s="132"/>
      <c r="I624" s="259"/>
      <c r="J624" s="132"/>
      <c r="K624" s="34"/>
    </row>
    <row r="625" spans="1:11" ht="15" customHeight="1">
      <c r="A625" s="197"/>
      <c r="B625" s="114" t="s">
        <v>64</v>
      </c>
      <c r="C625" s="115"/>
      <c r="D625" s="117">
        <v>152</v>
      </c>
      <c r="E625" s="116">
        <v>152</v>
      </c>
      <c r="F625" s="132"/>
      <c r="G625" s="115"/>
      <c r="H625" s="132"/>
      <c r="I625" s="259"/>
      <c r="J625" s="132"/>
      <c r="K625" s="34"/>
    </row>
    <row r="626" spans="1:11" ht="15" customHeight="1">
      <c r="A626" s="152" t="s">
        <v>203</v>
      </c>
      <c r="B626" s="114"/>
      <c r="C626" s="115">
        <v>20</v>
      </c>
      <c r="D626" s="117">
        <v>20</v>
      </c>
      <c r="E626" s="116">
        <v>20</v>
      </c>
      <c r="F626" s="132">
        <v>1.52</v>
      </c>
      <c r="G626" s="115">
        <v>0.16</v>
      </c>
      <c r="H626" s="132">
        <v>9.84</v>
      </c>
      <c r="I626" s="259">
        <v>47</v>
      </c>
      <c r="J626" s="132">
        <v>0</v>
      </c>
      <c r="K626" s="34" t="s">
        <v>212</v>
      </c>
    </row>
    <row r="627" spans="1:11" ht="38.25" customHeight="1" thickBot="1">
      <c r="A627" s="113" t="s">
        <v>265</v>
      </c>
      <c r="B627" s="114"/>
      <c r="C627" s="115">
        <v>30</v>
      </c>
      <c r="D627" s="132">
        <v>30</v>
      </c>
      <c r="E627" s="115">
        <v>30</v>
      </c>
      <c r="F627" s="117">
        <v>1.9819819819819819</v>
      </c>
      <c r="G627" s="145">
        <v>0.36036036036036034</v>
      </c>
      <c r="H627" s="117">
        <v>11.891891891891891</v>
      </c>
      <c r="I627" s="145">
        <v>59.45945945945946</v>
      </c>
      <c r="J627" s="132"/>
      <c r="K627" s="45" t="s">
        <v>211</v>
      </c>
    </row>
    <row r="628" spans="1:11" ht="15.75" customHeight="1" thickBot="1">
      <c r="A628" s="240" t="s">
        <v>37</v>
      </c>
      <c r="B628" s="123"/>
      <c r="C628" s="244">
        <v>540</v>
      </c>
      <c r="D628" s="242"/>
      <c r="E628" s="238"/>
      <c r="F628" s="221">
        <f>F583+F586+F595+F621+F626+F627</f>
        <v>15.950937496031601</v>
      </c>
      <c r="G628" s="221">
        <f t="shared" ref="G628:J628" si="26">G583+G586+G595+G621+G626+G627</f>
        <v>17.740089709123723</v>
      </c>
      <c r="H628" s="221">
        <f t="shared" si="26"/>
        <v>70.000205571775041</v>
      </c>
      <c r="I628" s="221">
        <f t="shared" si="26"/>
        <v>490.30680936193494</v>
      </c>
      <c r="J628" s="221">
        <f t="shared" si="26"/>
        <v>24.6</v>
      </c>
      <c r="K628" s="44"/>
    </row>
    <row r="629" spans="1:11" ht="15" customHeight="1">
      <c r="A629" s="152"/>
      <c r="B629" s="150" t="s">
        <v>381</v>
      </c>
      <c r="C629" s="115"/>
      <c r="D629" s="132"/>
      <c r="E629" s="115"/>
      <c r="F629" s="117"/>
      <c r="G629" s="89"/>
      <c r="H629" s="117"/>
      <c r="I629" s="89"/>
      <c r="J629" s="117"/>
      <c r="K629" s="34"/>
    </row>
    <row r="630" spans="1:11" ht="23.25" customHeight="1">
      <c r="A630" s="113" t="s">
        <v>242</v>
      </c>
      <c r="B630" s="152"/>
      <c r="C630" s="195">
        <v>50</v>
      </c>
      <c r="D630" s="141"/>
      <c r="E630" s="142"/>
      <c r="F630" s="141">
        <v>4.22</v>
      </c>
      <c r="G630" s="142">
        <v>4.8099999999999996</v>
      </c>
      <c r="H630" s="141">
        <v>25.22</v>
      </c>
      <c r="I630" s="142">
        <v>151</v>
      </c>
      <c r="J630" s="141">
        <v>0.17</v>
      </c>
      <c r="K630" s="409" t="s">
        <v>245</v>
      </c>
    </row>
    <row r="631" spans="1:11" ht="15" customHeight="1">
      <c r="A631" s="113"/>
      <c r="B631" s="114" t="s">
        <v>92</v>
      </c>
      <c r="C631" s="115"/>
      <c r="D631" s="117">
        <v>31</v>
      </c>
      <c r="E631" s="116">
        <v>31</v>
      </c>
      <c r="F631" s="117"/>
      <c r="G631" s="116"/>
      <c r="H631" s="117"/>
      <c r="I631" s="116"/>
      <c r="J631" s="117"/>
      <c r="K631" s="321"/>
    </row>
    <row r="632" spans="1:11" ht="15" customHeight="1">
      <c r="A632" s="113"/>
      <c r="B632" s="114" t="s">
        <v>152</v>
      </c>
      <c r="C632" s="115"/>
      <c r="D632" s="117">
        <v>1</v>
      </c>
      <c r="E632" s="116">
        <v>1</v>
      </c>
      <c r="F632" s="117"/>
      <c r="G632" s="116"/>
      <c r="H632" s="117"/>
      <c r="I632" s="116"/>
      <c r="J632" s="117"/>
      <c r="K632" s="321"/>
    </row>
    <row r="633" spans="1:11" ht="15" customHeight="1">
      <c r="A633" s="113"/>
      <c r="B633" s="114" t="s">
        <v>231</v>
      </c>
      <c r="C633" s="115"/>
      <c r="D633" s="117">
        <v>3</v>
      </c>
      <c r="E633" s="116">
        <v>2.5</v>
      </c>
      <c r="F633" s="117"/>
      <c r="G633" s="116"/>
      <c r="H633" s="117"/>
      <c r="I633" s="116"/>
      <c r="J633" s="117"/>
      <c r="K633" s="321"/>
    </row>
    <row r="634" spans="1:11" ht="15" customHeight="1">
      <c r="A634" s="113"/>
      <c r="B634" s="114" t="s">
        <v>31</v>
      </c>
      <c r="C634" s="115"/>
      <c r="D634" s="117">
        <v>2.5</v>
      </c>
      <c r="E634" s="116">
        <v>2.5</v>
      </c>
      <c r="F634" s="117"/>
      <c r="G634" s="116"/>
      <c r="H634" s="117"/>
      <c r="I634" s="116"/>
      <c r="J634" s="117"/>
      <c r="K634" s="321"/>
    </row>
    <row r="635" spans="1:11" ht="15" customHeight="1">
      <c r="A635" s="113"/>
      <c r="B635" s="114" t="s">
        <v>174</v>
      </c>
      <c r="C635" s="115"/>
      <c r="D635" s="117">
        <v>12.5</v>
      </c>
      <c r="E635" s="116">
        <v>12.5</v>
      </c>
      <c r="F635" s="117"/>
      <c r="G635" s="116"/>
      <c r="H635" s="117"/>
      <c r="I635" s="116"/>
      <c r="J635" s="117"/>
      <c r="K635" s="321"/>
    </row>
    <row r="636" spans="1:11" ht="15" customHeight="1">
      <c r="A636" s="113"/>
      <c r="B636" s="114" t="s">
        <v>59</v>
      </c>
      <c r="C636" s="115"/>
      <c r="D636" s="117">
        <v>1</v>
      </c>
      <c r="E636" s="116">
        <v>1</v>
      </c>
      <c r="F636" s="117"/>
      <c r="G636" s="116"/>
      <c r="H636" s="117"/>
      <c r="I636" s="116"/>
      <c r="J636" s="117"/>
      <c r="K636" s="321"/>
    </row>
    <row r="637" spans="1:11" ht="15" customHeight="1">
      <c r="A637" s="113"/>
      <c r="B637" s="114" t="s">
        <v>93</v>
      </c>
      <c r="C637" s="115"/>
      <c r="D637" s="117">
        <v>0.4</v>
      </c>
      <c r="E637" s="116">
        <v>0.4</v>
      </c>
      <c r="F637" s="117"/>
      <c r="G637" s="116"/>
      <c r="H637" s="117"/>
      <c r="I637" s="116"/>
      <c r="J637" s="117"/>
      <c r="K637" s="321"/>
    </row>
    <row r="638" spans="1:11" ht="15" customHeight="1">
      <c r="A638" s="113"/>
      <c r="B638" s="114" t="s">
        <v>225</v>
      </c>
      <c r="C638" s="115"/>
      <c r="D638" s="117">
        <v>0.4</v>
      </c>
      <c r="E638" s="116">
        <v>0.4</v>
      </c>
      <c r="F638" s="117"/>
      <c r="G638" s="116"/>
      <c r="H638" s="117"/>
      <c r="I638" s="116"/>
      <c r="J638" s="117"/>
      <c r="K638" s="321"/>
    </row>
    <row r="639" spans="1:11" ht="15" customHeight="1">
      <c r="A639" s="113"/>
      <c r="B639" s="118" t="s">
        <v>156</v>
      </c>
      <c r="C639" s="115"/>
      <c r="D639" s="117"/>
      <c r="E639" s="116">
        <v>50</v>
      </c>
      <c r="F639" s="117"/>
      <c r="G639" s="116"/>
      <c r="H639" s="117"/>
      <c r="I639" s="116"/>
      <c r="J639" s="117"/>
      <c r="K639" s="321"/>
    </row>
    <row r="640" spans="1:11" ht="15" customHeight="1">
      <c r="A640" s="113"/>
      <c r="B640" s="114" t="s">
        <v>243</v>
      </c>
      <c r="C640" s="115"/>
      <c r="D640" s="117"/>
      <c r="E640" s="116"/>
      <c r="F640" s="117"/>
      <c r="G640" s="116"/>
      <c r="H640" s="117"/>
      <c r="I640" s="116"/>
      <c r="J640" s="117"/>
      <c r="K640" s="321"/>
    </row>
    <row r="641" spans="1:11" ht="15" customHeight="1">
      <c r="A641" s="113"/>
      <c r="B641" s="114" t="s">
        <v>59</v>
      </c>
      <c r="C641" s="115"/>
      <c r="D641" s="117">
        <v>5</v>
      </c>
      <c r="E641" s="116">
        <v>5</v>
      </c>
      <c r="F641" s="117"/>
      <c r="G641" s="116"/>
      <c r="H641" s="117"/>
      <c r="I641" s="116"/>
      <c r="J641" s="117"/>
      <c r="K641" s="321"/>
    </row>
    <row r="642" spans="1:11" ht="27" customHeight="1">
      <c r="A642" s="113"/>
      <c r="B642" s="114" t="s">
        <v>31</v>
      </c>
      <c r="C642" s="115"/>
      <c r="D642" s="117">
        <v>2.5</v>
      </c>
      <c r="E642" s="116">
        <v>2.5</v>
      </c>
      <c r="F642" s="117"/>
      <c r="G642" s="116"/>
      <c r="H642" s="117"/>
      <c r="I642" s="116"/>
      <c r="J642" s="117"/>
      <c r="K642" s="321"/>
    </row>
    <row r="643" spans="1:11" ht="15" customHeight="1">
      <c r="A643" s="113"/>
      <c r="B643" s="151" t="s">
        <v>50</v>
      </c>
      <c r="C643" s="115"/>
      <c r="D643" s="117"/>
      <c r="E643" s="116">
        <v>57.5</v>
      </c>
      <c r="F643" s="117"/>
      <c r="G643" s="116"/>
      <c r="H643" s="117"/>
      <c r="I643" s="116"/>
      <c r="J643" s="117"/>
      <c r="K643" s="321"/>
    </row>
    <row r="644" spans="1:11" ht="15" customHeight="1">
      <c r="A644" s="113"/>
      <c r="B644" s="114" t="s">
        <v>241</v>
      </c>
      <c r="C644" s="115"/>
      <c r="D644" s="117">
        <v>0.9</v>
      </c>
      <c r="E644" s="116">
        <v>0.75</v>
      </c>
      <c r="F644" s="117"/>
      <c r="G644" s="116"/>
      <c r="H644" s="117"/>
      <c r="I644" s="116"/>
      <c r="J644" s="117"/>
      <c r="K644" s="321"/>
    </row>
    <row r="645" spans="1:11" ht="15" customHeight="1">
      <c r="A645" s="113"/>
      <c r="B645" s="114" t="s">
        <v>157</v>
      </c>
      <c r="C645" s="115"/>
      <c r="D645" s="117">
        <v>0.13</v>
      </c>
      <c r="E645" s="116">
        <v>0.13</v>
      </c>
      <c r="F645" s="117" t="s">
        <v>3</v>
      </c>
      <c r="G645" s="116"/>
      <c r="H645" s="117"/>
      <c r="I645" s="116"/>
      <c r="J645" s="117"/>
      <c r="K645" s="321"/>
    </row>
    <row r="646" spans="1:11" ht="25.5" customHeight="1">
      <c r="A646" s="151" t="s">
        <v>164</v>
      </c>
      <c r="B646" s="114"/>
      <c r="C646" s="115" t="s">
        <v>464</v>
      </c>
      <c r="D646" s="117"/>
      <c r="E646" s="116"/>
      <c r="F646" s="117">
        <v>4.3499999999999996</v>
      </c>
      <c r="G646" s="116">
        <v>3.75</v>
      </c>
      <c r="H646" s="117">
        <v>7.98</v>
      </c>
      <c r="I646" s="116">
        <v>82.98</v>
      </c>
      <c r="J646" s="116">
        <v>1.05</v>
      </c>
      <c r="K646" s="34" t="s">
        <v>146</v>
      </c>
    </row>
    <row r="647" spans="1:11" ht="33" customHeight="1">
      <c r="A647" s="151" t="s">
        <v>437</v>
      </c>
      <c r="B647" s="114" t="s">
        <v>173</v>
      </c>
      <c r="C647" s="115"/>
      <c r="D647" s="117">
        <v>155</v>
      </c>
      <c r="E647" s="116">
        <v>150</v>
      </c>
      <c r="F647" s="117"/>
      <c r="G647" s="116"/>
      <c r="H647" s="117"/>
      <c r="I647" s="116"/>
      <c r="J647" s="116"/>
      <c r="K647" s="34"/>
    </row>
    <row r="648" spans="1:11" ht="33" customHeight="1">
      <c r="A648" s="151"/>
      <c r="B648" s="114" t="s">
        <v>59</v>
      </c>
      <c r="C648" s="115"/>
      <c r="D648" s="117">
        <v>2</v>
      </c>
      <c r="E648" s="116">
        <v>2</v>
      </c>
      <c r="F648" s="117"/>
      <c r="G648" s="116"/>
      <c r="H648" s="117"/>
      <c r="I648" s="116"/>
      <c r="J648" s="117"/>
      <c r="K648" s="34"/>
    </row>
    <row r="649" spans="1:11" s="459" customFormat="1" ht="23.25" customHeight="1">
      <c r="A649" s="151" t="s">
        <v>130</v>
      </c>
      <c r="B649" s="114"/>
      <c r="C649" s="115" t="s">
        <v>175</v>
      </c>
      <c r="D649" s="132"/>
      <c r="E649" s="115"/>
      <c r="F649" s="117">
        <v>6.3063063063063057E-2</v>
      </c>
      <c r="G649" s="116">
        <v>1.8018018018018018E-2</v>
      </c>
      <c r="H649" s="117">
        <v>5.01</v>
      </c>
      <c r="I649" s="116">
        <v>19.95</v>
      </c>
      <c r="J649" s="117">
        <v>0.03</v>
      </c>
      <c r="K649" s="321" t="s">
        <v>206</v>
      </c>
    </row>
    <row r="650" spans="1:11" s="459" customFormat="1" ht="15" customHeight="1">
      <c r="A650" s="151"/>
      <c r="B650" s="114" t="s">
        <v>264</v>
      </c>
      <c r="C650" s="115"/>
      <c r="D650" s="132">
        <v>0.4</v>
      </c>
      <c r="E650" s="115">
        <v>0.4</v>
      </c>
      <c r="F650" s="132"/>
      <c r="G650" s="115"/>
      <c r="H650" s="132"/>
      <c r="I650" s="115"/>
      <c r="J650" s="132"/>
      <c r="K650" s="321"/>
    </row>
    <row r="651" spans="1:11" s="459" customFormat="1" ht="15" customHeight="1">
      <c r="A651" s="151"/>
      <c r="B651" s="114" t="s">
        <v>29</v>
      </c>
      <c r="C651" s="115"/>
      <c r="D651" s="132">
        <v>5</v>
      </c>
      <c r="E651" s="115">
        <v>5</v>
      </c>
      <c r="F651" s="132"/>
      <c r="G651" s="115"/>
      <c r="H651" s="132"/>
      <c r="I651" s="115"/>
      <c r="J651" s="132"/>
      <c r="K651" s="321"/>
    </row>
    <row r="652" spans="1:11" s="459" customFormat="1" ht="15" customHeight="1" thickBot="1">
      <c r="A652" s="151"/>
      <c r="B652" s="114" t="s">
        <v>28</v>
      </c>
      <c r="C652" s="115"/>
      <c r="D652" s="129">
        <v>150</v>
      </c>
      <c r="E652" s="115">
        <v>150</v>
      </c>
      <c r="F652" s="132"/>
      <c r="G652" s="115"/>
      <c r="H652" s="132"/>
      <c r="I652" s="115"/>
      <c r="J652" s="132"/>
      <c r="K652" s="321"/>
    </row>
    <row r="653" spans="1:11" ht="15.75" customHeight="1" thickBot="1">
      <c r="A653" s="240" t="s">
        <v>37</v>
      </c>
      <c r="B653" s="123"/>
      <c r="C653" s="244">
        <v>357</v>
      </c>
      <c r="D653" s="153"/>
      <c r="E653" s="105"/>
      <c r="F653" s="221">
        <f>F630+F646+F649</f>
        <v>8.633063063063064</v>
      </c>
      <c r="G653" s="221">
        <f t="shared" ref="G653:J653" si="27">G630+G646+G649</f>
        <v>8.5780180180180174</v>
      </c>
      <c r="H653" s="221">
        <f t="shared" si="27"/>
        <v>38.21</v>
      </c>
      <c r="I653" s="221">
        <f t="shared" si="27"/>
        <v>253.93</v>
      </c>
      <c r="J653" s="221">
        <f t="shared" si="27"/>
        <v>1.25</v>
      </c>
      <c r="K653" s="44"/>
    </row>
    <row r="654" spans="1:11" ht="15.75" customHeight="1" thickBot="1">
      <c r="A654" s="240" t="s">
        <v>60</v>
      </c>
      <c r="B654" s="250"/>
      <c r="C654" s="244">
        <f>C577+C581+C628+C653</f>
        <v>1470</v>
      </c>
      <c r="D654" s="251"/>
      <c r="E654" s="244"/>
      <c r="F654" s="220">
        <f>F577+F581+F628+F653</f>
        <v>34.697463059094666</v>
      </c>
      <c r="G654" s="221">
        <f>G577+G581+G628+G653</f>
        <v>36.497370227141744</v>
      </c>
      <c r="H654" s="220">
        <f>H577+H581+H628+H653</f>
        <v>186.64895557177505</v>
      </c>
      <c r="I654" s="221">
        <f>I577+I581+I628+I653</f>
        <v>1198.366184361935</v>
      </c>
      <c r="J654" s="220">
        <f>J577+J581+J628+J653</f>
        <v>31.69</v>
      </c>
      <c r="K654" s="44"/>
    </row>
    <row r="655" spans="1:11" ht="15" customHeight="1">
      <c r="A655" s="231"/>
      <c r="B655" s="232"/>
      <c r="C655" s="317"/>
      <c r="D655" s="155"/>
      <c r="E655" s="132"/>
      <c r="F655" s="233"/>
      <c r="G655" s="233"/>
      <c r="H655" s="233"/>
      <c r="I655" s="233"/>
      <c r="J655" s="233"/>
      <c r="K655" s="2"/>
    </row>
    <row r="656" spans="1:11" ht="15.75" customHeight="1" thickBot="1">
      <c r="A656" s="298" t="s">
        <v>322</v>
      </c>
      <c r="B656" s="299"/>
      <c r="C656" s="276"/>
      <c r="D656" s="299"/>
      <c r="E656" s="258"/>
      <c r="K656" s="26"/>
    </row>
    <row r="657" spans="1:11" ht="23.25" customHeight="1">
      <c r="A657" s="85" t="s">
        <v>5</v>
      </c>
      <c r="B657" s="86"/>
      <c r="C657" s="234" t="s">
        <v>6</v>
      </c>
      <c r="D657" s="319" t="s">
        <v>7</v>
      </c>
      <c r="E657" s="234" t="s">
        <v>7</v>
      </c>
      <c r="F657" s="482" t="s">
        <v>136</v>
      </c>
      <c r="G657" s="483"/>
      <c r="H657" s="484"/>
      <c r="I657" s="89" t="s">
        <v>9</v>
      </c>
      <c r="J657" s="236" t="s">
        <v>10</v>
      </c>
      <c r="K657" s="19" t="s">
        <v>62</v>
      </c>
    </row>
    <row r="658" spans="1:11" ht="15.75" customHeight="1" thickBot="1">
      <c r="A658" s="113" t="s">
        <v>12</v>
      </c>
      <c r="B658" s="114"/>
      <c r="C658" s="119" t="s">
        <v>13</v>
      </c>
      <c r="D658" s="320" t="s">
        <v>14</v>
      </c>
      <c r="E658" s="119" t="s">
        <v>14</v>
      </c>
      <c r="F658" s="147"/>
      <c r="G658" s="148"/>
      <c r="H658" s="148"/>
      <c r="I658" s="111" t="s">
        <v>128</v>
      </c>
      <c r="J658" s="165"/>
      <c r="K658" s="11" t="s">
        <v>63</v>
      </c>
    </row>
    <row r="659" spans="1:11" ht="15.75" customHeight="1" thickBot="1">
      <c r="A659" s="102"/>
      <c r="B659" s="103"/>
      <c r="C659" s="237"/>
      <c r="D659" s="374" t="s">
        <v>16</v>
      </c>
      <c r="E659" s="301" t="s">
        <v>17</v>
      </c>
      <c r="F659" s="105" t="s">
        <v>18</v>
      </c>
      <c r="G659" s="105" t="s">
        <v>19</v>
      </c>
      <c r="H659" s="153" t="s">
        <v>20</v>
      </c>
      <c r="I659" s="105" t="s">
        <v>21</v>
      </c>
      <c r="J659" s="106" t="s">
        <v>22</v>
      </c>
      <c r="K659" s="27"/>
    </row>
    <row r="660" spans="1:11" ht="15" customHeight="1">
      <c r="A660" s="85"/>
      <c r="B660" s="243" t="s">
        <v>23</v>
      </c>
      <c r="C660" s="234"/>
      <c r="D660" s="328"/>
      <c r="E660" s="302"/>
      <c r="F660" s="157"/>
      <c r="G660" s="110"/>
      <c r="H660" s="157"/>
      <c r="I660" s="110"/>
      <c r="J660" s="157"/>
      <c r="K660" s="3"/>
    </row>
    <row r="661" spans="1:11" ht="27" customHeight="1">
      <c r="A661" s="113" t="s">
        <v>339</v>
      </c>
      <c r="B661" s="114"/>
      <c r="C661" s="115" t="s">
        <v>373</v>
      </c>
      <c r="D661" s="117"/>
      <c r="E661" s="116"/>
      <c r="F661" s="117">
        <v>3.7234375000000002</v>
      </c>
      <c r="G661" s="116">
        <v>2.3671875</v>
      </c>
      <c r="H661" s="117">
        <v>22.734375</v>
      </c>
      <c r="I661" s="116">
        <v>139.4453125</v>
      </c>
      <c r="J661" s="117">
        <v>0.82</v>
      </c>
      <c r="K661" s="34" t="s">
        <v>101</v>
      </c>
    </row>
    <row r="662" spans="1:11" ht="15" customHeight="1">
      <c r="A662" s="113"/>
      <c r="B662" s="114" t="s">
        <v>100</v>
      </c>
      <c r="C662" s="115"/>
      <c r="D662" s="117">
        <v>18</v>
      </c>
      <c r="E662" s="116">
        <v>18</v>
      </c>
      <c r="F662" s="117"/>
      <c r="G662" s="116"/>
      <c r="H662" s="117"/>
      <c r="I662" s="116"/>
      <c r="J662" s="117"/>
      <c r="K662" s="34"/>
    </row>
    <row r="663" spans="1:11" ht="15" customHeight="1">
      <c r="A663" s="113"/>
      <c r="B663" s="114" t="s">
        <v>27</v>
      </c>
      <c r="C663" s="115"/>
      <c r="D663" s="117">
        <v>123</v>
      </c>
      <c r="E663" s="116">
        <v>123</v>
      </c>
      <c r="F663" s="117"/>
      <c r="G663" s="116"/>
      <c r="H663" s="117"/>
      <c r="I663" s="116"/>
      <c r="J663" s="117"/>
      <c r="K663" s="34"/>
    </row>
    <row r="664" spans="1:11" ht="15" customHeight="1">
      <c r="A664" s="113"/>
      <c r="B664" s="114" t="s">
        <v>29</v>
      </c>
      <c r="C664" s="115"/>
      <c r="D664" s="117">
        <v>2</v>
      </c>
      <c r="E664" s="116">
        <v>2</v>
      </c>
      <c r="F664" s="117"/>
      <c r="G664" s="116"/>
      <c r="H664" s="117"/>
      <c r="I664" s="116"/>
      <c r="J664" s="117"/>
      <c r="K664" s="34"/>
    </row>
    <row r="665" spans="1:11" ht="15" customHeight="1">
      <c r="A665" s="113"/>
      <c r="B665" s="118" t="s">
        <v>225</v>
      </c>
      <c r="C665" s="115"/>
      <c r="D665" s="117">
        <v>0.4</v>
      </c>
      <c r="E665" s="116">
        <v>0.4</v>
      </c>
      <c r="F665" s="117"/>
      <c r="G665" s="116"/>
      <c r="H665" s="117"/>
      <c r="I665" s="116"/>
      <c r="J665" s="117"/>
      <c r="K665" s="34"/>
    </row>
    <row r="666" spans="1:11" ht="15" customHeight="1">
      <c r="A666" s="113"/>
      <c r="B666" s="114" t="s">
        <v>31</v>
      </c>
      <c r="C666" s="115"/>
      <c r="D666" s="117">
        <v>3</v>
      </c>
      <c r="E666" s="116">
        <v>3</v>
      </c>
      <c r="F666" s="117"/>
      <c r="G666" s="116"/>
      <c r="H666" s="117"/>
      <c r="I666" s="116"/>
      <c r="J666" s="117"/>
      <c r="K666" s="34"/>
    </row>
    <row r="667" spans="1:11" ht="23.25" customHeight="1">
      <c r="A667" s="113" t="s">
        <v>65</v>
      </c>
      <c r="B667" s="114"/>
      <c r="C667" s="115">
        <v>180</v>
      </c>
      <c r="D667" s="165"/>
      <c r="E667" s="111"/>
      <c r="F667" s="117">
        <v>3.6702000000000004</v>
      </c>
      <c r="G667" s="116">
        <v>3.1896</v>
      </c>
      <c r="H667" s="117">
        <v>10.87</v>
      </c>
      <c r="I667" s="116">
        <v>90.78</v>
      </c>
      <c r="J667" s="117">
        <v>1.43</v>
      </c>
      <c r="K667" s="34" t="s">
        <v>466</v>
      </c>
    </row>
    <row r="668" spans="1:11" ht="15" customHeight="1">
      <c r="A668" s="113"/>
      <c r="B668" s="114" t="s">
        <v>66</v>
      </c>
      <c r="C668" s="115"/>
      <c r="D668" s="117">
        <v>2</v>
      </c>
      <c r="E668" s="116">
        <v>2</v>
      </c>
      <c r="F668" s="117"/>
      <c r="G668" s="116"/>
      <c r="H668" s="117"/>
      <c r="I668" s="116"/>
      <c r="J668" s="117"/>
      <c r="K668" s="34"/>
    </row>
    <row r="669" spans="1:11" ht="15" customHeight="1">
      <c r="A669" s="113"/>
      <c r="B669" s="114" t="s">
        <v>29</v>
      </c>
      <c r="C669" s="115"/>
      <c r="D669" s="117">
        <v>6</v>
      </c>
      <c r="E669" s="116">
        <v>6</v>
      </c>
      <c r="F669" s="117"/>
      <c r="G669" s="116"/>
      <c r="H669" s="117"/>
      <c r="I669" s="116"/>
      <c r="J669" s="117"/>
      <c r="K669" s="34"/>
    </row>
    <row r="670" spans="1:11" ht="15" customHeight="1">
      <c r="A670" s="121"/>
      <c r="B670" s="114" t="s">
        <v>27</v>
      </c>
      <c r="C670" s="115"/>
      <c r="D670" s="117">
        <v>110</v>
      </c>
      <c r="E670" s="116">
        <v>110</v>
      </c>
      <c r="F670" s="117"/>
      <c r="G670" s="116"/>
      <c r="H670" s="117"/>
      <c r="I670" s="116"/>
      <c r="J670" s="117"/>
      <c r="K670" s="34"/>
    </row>
    <row r="671" spans="1:11" ht="15" customHeight="1">
      <c r="A671" s="121"/>
      <c r="B671" s="114" t="s">
        <v>28</v>
      </c>
      <c r="C671" s="115"/>
      <c r="D671" s="117">
        <v>80</v>
      </c>
      <c r="E671" s="116">
        <v>80</v>
      </c>
      <c r="F671" s="117"/>
      <c r="G671" s="116"/>
      <c r="H671" s="117"/>
      <c r="I671" s="116"/>
      <c r="J671" s="117"/>
      <c r="K671" s="34"/>
    </row>
    <row r="672" spans="1:11" ht="26.25" customHeight="1">
      <c r="A672" s="113" t="s">
        <v>34</v>
      </c>
      <c r="B672" s="114"/>
      <c r="C672" s="441" t="s">
        <v>129</v>
      </c>
      <c r="D672" s="442"/>
      <c r="E672" s="443"/>
      <c r="F672" s="419">
        <v>1.915</v>
      </c>
      <c r="G672" s="142">
        <v>4.3549999999999995</v>
      </c>
      <c r="H672" s="141">
        <v>12.920000000000002</v>
      </c>
      <c r="I672" s="142">
        <v>98.500000000000014</v>
      </c>
      <c r="J672" s="413"/>
      <c r="K672" s="409" t="s">
        <v>469</v>
      </c>
    </row>
    <row r="673" spans="1:11" ht="15" customHeight="1">
      <c r="A673" s="113"/>
      <c r="B673" s="114" t="s">
        <v>36</v>
      </c>
      <c r="C673" s="119"/>
      <c r="D673" s="129">
        <v>25</v>
      </c>
      <c r="E673" s="115">
        <v>25</v>
      </c>
      <c r="F673" s="129"/>
      <c r="G673" s="115"/>
      <c r="H673" s="132"/>
      <c r="I673" s="115"/>
      <c r="J673" s="132"/>
      <c r="K673" s="34"/>
    </row>
    <row r="674" spans="1:11" ht="15" customHeight="1" thickBot="1">
      <c r="A674" s="113"/>
      <c r="B674" s="114" t="s">
        <v>31</v>
      </c>
      <c r="C674" s="119"/>
      <c r="D674" s="129">
        <v>5</v>
      </c>
      <c r="E674" s="115">
        <v>5</v>
      </c>
      <c r="F674" s="129" t="s">
        <v>3</v>
      </c>
      <c r="G674" s="164"/>
      <c r="H674" s="132"/>
      <c r="I674" s="164"/>
      <c r="J674" s="132"/>
      <c r="K674" s="34"/>
    </row>
    <row r="675" spans="1:11" ht="15.75" customHeight="1" thickBot="1">
      <c r="A675" s="240" t="s">
        <v>37</v>
      </c>
      <c r="B675" s="123"/>
      <c r="C675" s="241">
        <v>353</v>
      </c>
      <c r="D675" s="329"/>
      <c r="E675" s="301"/>
      <c r="F675" s="220">
        <f>F661+F667+F672</f>
        <v>9.3086374999999997</v>
      </c>
      <c r="G675" s="221">
        <f t="shared" ref="G675:J675" si="28">G661+G667+G672</f>
        <v>9.9117874999999991</v>
      </c>
      <c r="H675" s="220">
        <f t="shared" si="28"/>
        <v>46.524374999999999</v>
      </c>
      <c r="I675" s="221">
        <f>I661+I667+I672</f>
        <v>328.72531250000003</v>
      </c>
      <c r="J675" s="220">
        <f t="shared" si="28"/>
        <v>2.25</v>
      </c>
      <c r="K675" s="44"/>
    </row>
    <row r="676" spans="1:11" ht="15" customHeight="1">
      <c r="A676" s="113"/>
      <c r="B676" s="232" t="s">
        <v>38</v>
      </c>
      <c r="C676" s="133"/>
      <c r="D676" s="192"/>
      <c r="E676" s="234"/>
      <c r="F676" s="117"/>
      <c r="G676" s="116"/>
      <c r="H676" s="117"/>
      <c r="I676" s="89"/>
      <c r="J676" s="117"/>
      <c r="K676" s="34"/>
    </row>
    <row r="677" spans="1:11" ht="15" customHeight="1" thickBot="1">
      <c r="A677" s="224" t="s">
        <v>54</v>
      </c>
      <c r="B677" s="167"/>
      <c r="C677" s="168">
        <v>150</v>
      </c>
      <c r="D677" s="169">
        <v>150</v>
      </c>
      <c r="E677" s="168">
        <v>150</v>
      </c>
      <c r="F677" s="170">
        <v>2.25</v>
      </c>
      <c r="G677" s="171">
        <v>0.75</v>
      </c>
      <c r="H677" s="172">
        <v>31.5</v>
      </c>
      <c r="I677" s="171">
        <v>142.5</v>
      </c>
      <c r="J677" s="172">
        <v>15</v>
      </c>
      <c r="K677" s="45" t="s">
        <v>454</v>
      </c>
    </row>
    <row r="678" spans="1:11" ht="15" customHeight="1" thickBot="1">
      <c r="A678" s="224" t="s">
        <v>410</v>
      </c>
      <c r="B678" s="173"/>
      <c r="C678" s="171"/>
      <c r="D678" s="174"/>
      <c r="E678" s="175"/>
      <c r="F678" s="170"/>
      <c r="G678" s="171"/>
      <c r="H678" s="172"/>
      <c r="I678" s="171"/>
      <c r="J678" s="176"/>
      <c r="K678" s="321"/>
    </row>
    <row r="679" spans="1:11" ht="15.75" customHeight="1" thickBot="1">
      <c r="A679" s="122" t="s">
        <v>37</v>
      </c>
      <c r="B679" s="123"/>
      <c r="C679" s="244">
        <v>150</v>
      </c>
      <c r="D679" s="418"/>
      <c r="E679" s="416"/>
      <c r="F679" s="220">
        <f>F677</f>
        <v>2.25</v>
      </c>
      <c r="G679" s="221">
        <f t="shared" ref="G679:J679" si="29">G677</f>
        <v>0.75</v>
      </c>
      <c r="H679" s="220">
        <f t="shared" si="29"/>
        <v>31.5</v>
      </c>
      <c r="I679" s="221">
        <f t="shared" si="29"/>
        <v>142.5</v>
      </c>
      <c r="J679" s="220">
        <f t="shared" si="29"/>
        <v>15</v>
      </c>
      <c r="K679" s="44"/>
    </row>
    <row r="680" spans="1:11" ht="15" customHeight="1">
      <c r="A680" s="85"/>
      <c r="B680" s="243" t="s">
        <v>40</v>
      </c>
      <c r="C680" s="246"/>
      <c r="D680" s="375"/>
      <c r="E680" s="376"/>
      <c r="F680" s="90"/>
      <c r="G680" s="89"/>
      <c r="H680" s="90"/>
      <c r="I680" s="89"/>
      <c r="J680" s="157"/>
      <c r="K680" s="53"/>
    </row>
    <row r="681" spans="1:11" s="60" customFormat="1" ht="38.25" customHeight="1">
      <c r="A681" s="151" t="s">
        <v>298</v>
      </c>
      <c r="B681" s="232"/>
      <c r="C681" s="133" t="s">
        <v>287</v>
      </c>
      <c r="D681" s="248"/>
      <c r="E681" s="377"/>
      <c r="F681" s="117">
        <v>0.56119999999999992</v>
      </c>
      <c r="G681" s="116">
        <v>4.016</v>
      </c>
      <c r="H681" s="117">
        <v>2.9160000000000004</v>
      </c>
      <c r="I681" s="116">
        <v>50.04</v>
      </c>
      <c r="J681" s="165">
        <v>3.85</v>
      </c>
      <c r="K681" s="61" t="s">
        <v>299</v>
      </c>
    </row>
    <row r="682" spans="1:11" ht="15" customHeight="1">
      <c r="A682" s="113"/>
      <c r="B682" s="118" t="s">
        <v>45</v>
      </c>
      <c r="C682" s="133"/>
      <c r="D682" s="378" t="s">
        <v>301</v>
      </c>
      <c r="E682" s="379" t="s">
        <v>302</v>
      </c>
      <c r="F682" s="117"/>
      <c r="G682" s="116"/>
      <c r="H682" s="117"/>
      <c r="I682" s="116"/>
      <c r="J682" s="165"/>
      <c r="K682" s="50"/>
    </row>
    <row r="683" spans="1:11" ht="15" customHeight="1">
      <c r="A683" s="113"/>
      <c r="B683" s="118" t="s">
        <v>68</v>
      </c>
      <c r="C683" s="133"/>
      <c r="D683" s="378" t="s">
        <v>303</v>
      </c>
      <c r="E683" s="379" t="s">
        <v>304</v>
      </c>
      <c r="F683" s="117"/>
      <c r="G683" s="116"/>
      <c r="H683" s="117"/>
      <c r="I683" s="116"/>
      <c r="J683" s="165"/>
      <c r="K683" s="50"/>
    </row>
    <row r="684" spans="1:11" ht="15" customHeight="1">
      <c r="A684" s="113"/>
      <c r="B684" s="118" t="s">
        <v>46</v>
      </c>
      <c r="C684" s="133"/>
      <c r="D684" s="378" t="s">
        <v>305</v>
      </c>
      <c r="E684" s="379" t="s">
        <v>306</v>
      </c>
      <c r="F684" s="117"/>
      <c r="G684" s="116"/>
      <c r="H684" s="117"/>
      <c r="I684" s="116"/>
      <c r="J684" s="165"/>
      <c r="K684" s="50"/>
    </row>
    <row r="685" spans="1:11" ht="15" customHeight="1">
      <c r="A685" s="113"/>
      <c r="B685" s="118" t="s">
        <v>189</v>
      </c>
      <c r="C685" s="133"/>
      <c r="D685" s="378" t="s">
        <v>307</v>
      </c>
      <c r="E685" s="379" t="s">
        <v>304</v>
      </c>
      <c r="F685" s="117"/>
      <c r="G685" s="116"/>
      <c r="H685" s="117"/>
      <c r="I685" s="116"/>
      <c r="J685" s="165"/>
      <c r="K685" s="50"/>
    </row>
    <row r="686" spans="1:11" ht="15" customHeight="1">
      <c r="A686" s="113"/>
      <c r="B686" s="118" t="s">
        <v>47</v>
      </c>
      <c r="C686" s="133"/>
      <c r="D686" s="378" t="s">
        <v>308</v>
      </c>
      <c r="E686" s="379" t="s">
        <v>308</v>
      </c>
      <c r="F686" s="117"/>
      <c r="G686" s="116"/>
      <c r="H686" s="117"/>
      <c r="I686" s="116"/>
      <c r="J686" s="165"/>
      <c r="K686" s="50"/>
    </row>
    <row r="687" spans="1:11" ht="18" customHeight="1">
      <c r="A687" s="113"/>
      <c r="B687" s="114" t="s">
        <v>41</v>
      </c>
      <c r="C687" s="115"/>
      <c r="D687" s="309">
        <v>7.14</v>
      </c>
      <c r="E687" s="310">
        <v>6</v>
      </c>
      <c r="F687" s="117"/>
      <c r="G687" s="116"/>
      <c r="H687" s="117"/>
      <c r="I687" s="116"/>
      <c r="J687" s="117"/>
      <c r="K687" s="8"/>
    </row>
    <row r="688" spans="1:11" ht="51" customHeight="1">
      <c r="A688" s="223" t="s">
        <v>340</v>
      </c>
      <c r="B688" s="138"/>
      <c r="C688" s="133" t="s">
        <v>169</v>
      </c>
      <c r="D688" s="132"/>
      <c r="E688" s="115"/>
      <c r="F688" s="117">
        <v>3.1862204659496243</v>
      </c>
      <c r="G688" s="116">
        <v>3.7530269983930586</v>
      </c>
      <c r="H688" s="117">
        <v>15.6420168489995</v>
      </c>
      <c r="I688" s="116">
        <v>111.00589634656473</v>
      </c>
      <c r="J688" s="117">
        <v>9.7200000000000006</v>
      </c>
      <c r="K688" s="34" t="s">
        <v>233</v>
      </c>
    </row>
    <row r="689" spans="1:11" ht="15" customHeight="1">
      <c r="A689" s="113"/>
      <c r="B689" s="114" t="s">
        <v>327</v>
      </c>
      <c r="C689" s="115"/>
      <c r="D689" s="117">
        <v>11.9</v>
      </c>
      <c r="E689" s="116">
        <v>11.4</v>
      </c>
      <c r="F689" s="117"/>
      <c r="G689" s="116"/>
      <c r="H689" s="117"/>
      <c r="I689" s="116"/>
      <c r="J689" s="117"/>
      <c r="K689" s="34"/>
    </row>
    <row r="690" spans="1:11" ht="24" customHeight="1">
      <c r="A690" s="113"/>
      <c r="B690" s="114" t="s">
        <v>232</v>
      </c>
      <c r="C690" s="115"/>
      <c r="D690" s="117">
        <v>11.4</v>
      </c>
      <c r="E690" s="116">
        <v>11.4</v>
      </c>
      <c r="F690" s="117"/>
      <c r="G690" s="116"/>
      <c r="H690" s="117"/>
      <c r="I690" s="116"/>
      <c r="J690" s="117"/>
      <c r="K690" s="34"/>
    </row>
    <row r="691" spans="1:11" ht="24" customHeight="1">
      <c r="A691" s="113"/>
      <c r="B691" s="114" t="s">
        <v>41</v>
      </c>
      <c r="C691" s="115"/>
      <c r="D691" s="117">
        <v>1.19</v>
      </c>
      <c r="E691" s="116">
        <v>1</v>
      </c>
      <c r="F691" s="117"/>
      <c r="G691" s="116"/>
      <c r="H691" s="117"/>
      <c r="I691" s="116"/>
      <c r="J691" s="117"/>
      <c r="K691" s="34"/>
    </row>
    <row r="692" spans="1:11" ht="24" customHeight="1">
      <c r="A692" s="113"/>
      <c r="B692" s="114" t="s">
        <v>64</v>
      </c>
      <c r="C692" s="115"/>
      <c r="D692" s="117">
        <v>1</v>
      </c>
      <c r="E692" s="116">
        <v>1</v>
      </c>
      <c r="F692" s="117"/>
      <c r="G692" s="116"/>
      <c r="H692" s="117"/>
      <c r="I692" s="116"/>
      <c r="J692" s="117"/>
      <c r="K692" s="34"/>
    </row>
    <row r="693" spans="1:11" ht="24" customHeight="1">
      <c r="A693" s="113"/>
      <c r="B693" s="114" t="s">
        <v>231</v>
      </c>
      <c r="C693" s="115"/>
      <c r="D693" s="117">
        <v>0.1</v>
      </c>
      <c r="E693" s="116">
        <v>0.1</v>
      </c>
      <c r="F693" s="117"/>
      <c r="G693" s="116"/>
      <c r="H693" s="117"/>
      <c r="I693" s="116"/>
      <c r="J693" s="117"/>
      <c r="K693" s="34"/>
    </row>
    <row r="694" spans="1:11" ht="24" customHeight="1">
      <c r="A694" s="113"/>
      <c r="B694" s="114" t="s">
        <v>225</v>
      </c>
      <c r="C694" s="115"/>
      <c r="D694" s="117">
        <v>0.5</v>
      </c>
      <c r="E694" s="116">
        <v>0.5</v>
      </c>
      <c r="F694" s="117"/>
      <c r="G694" s="116"/>
      <c r="H694" s="117"/>
      <c r="I694" s="116"/>
      <c r="J694" s="117"/>
      <c r="K694" s="34"/>
    </row>
    <row r="695" spans="1:11" ht="24" customHeight="1">
      <c r="A695" s="113"/>
      <c r="B695" s="114" t="s">
        <v>197</v>
      </c>
      <c r="C695" s="115"/>
      <c r="D695" s="117"/>
      <c r="E695" s="261">
        <v>14.3</v>
      </c>
      <c r="F695" s="117"/>
      <c r="G695" s="116"/>
      <c r="H695" s="117"/>
      <c r="I695" s="116"/>
      <c r="J695" s="117"/>
      <c r="K695" s="34"/>
    </row>
    <row r="696" spans="1:11" ht="24" customHeight="1">
      <c r="A696" s="113"/>
      <c r="B696" s="114" t="s">
        <v>182</v>
      </c>
      <c r="C696" s="115"/>
      <c r="D696" s="117"/>
      <c r="E696" s="261">
        <v>10</v>
      </c>
      <c r="F696" s="117"/>
      <c r="G696" s="116"/>
      <c r="H696" s="117"/>
      <c r="I696" s="116"/>
      <c r="J696" s="117"/>
      <c r="K696" s="34"/>
    </row>
    <row r="697" spans="1:11" ht="15" customHeight="1">
      <c r="A697" s="113"/>
      <c r="B697" s="114" t="s">
        <v>51</v>
      </c>
      <c r="C697" s="116"/>
      <c r="D697" s="132">
        <v>37.5</v>
      </c>
      <c r="E697" s="115">
        <v>30</v>
      </c>
      <c r="F697" s="117"/>
      <c r="G697" s="116"/>
      <c r="H697" s="117"/>
      <c r="I697" s="116"/>
      <c r="J697" s="117"/>
      <c r="K697" s="34"/>
    </row>
    <row r="698" spans="1:11" ht="15" customHeight="1">
      <c r="A698" s="113"/>
      <c r="B698" s="114" t="s">
        <v>45</v>
      </c>
      <c r="C698" s="116"/>
      <c r="D698" s="132">
        <v>23.94</v>
      </c>
      <c r="E698" s="115">
        <v>18</v>
      </c>
      <c r="F698" s="117"/>
      <c r="G698" s="116"/>
      <c r="H698" s="117"/>
      <c r="I698" s="116"/>
      <c r="J698" s="165"/>
      <c r="K698" s="34"/>
    </row>
    <row r="699" spans="1:11" ht="15" customHeight="1">
      <c r="A699" s="113"/>
      <c r="B699" s="114" t="s">
        <v>46</v>
      </c>
      <c r="C699" s="116"/>
      <c r="D699" s="132">
        <v>7.5</v>
      </c>
      <c r="E699" s="115">
        <v>6</v>
      </c>
      <c r="F699" s="117"/>
      <c r="G699" s="116"/>
      <c r="H699" s="117"/>
      <c r="I699" s="116"/>
      <c r="J699" s="165"/>
      <c r="K699" s="34"/>
    </row>
    <row r="700" spans="1:11" ht="15" customHeight="1">
      <c r="A700" s="113"/>
      <c r="B700" s="114" t="s">
        <v>41</v>
      </c>
      <c r="C700" s="116"/>
      <c r="D700" s="132">
        <v>7.14</v>
      </c>
      <c r="E700" s="115">
        <v>6</v>
      </c>
      <c r="F700" s="117"/>
      <c r="G700" s="116"/>
      <c r="H700" s="117"/>
      <c r="I700" s="116"/>
      <c r="J700" s="165"/>
      <c r="K700" s="34"/>
    </row>
    <row r="701" spans="1:11" ht="15" customHeight="1">
      <c r="A701" s="113"/>
      <c r="B701" s="114" t="s">
        <v>47</v>
      </c>
      <c r="C701" s="116"/>
      <c r="D701" s="132">
        <v>3</v>
      </c>
      <c r="E701" s="115">
        <v>3</v>
      </c>
      <c r="F701" s="117"/>
      <c r="G701" s="116"/>
      <c r="H701" s="117"/>
      <c r="I701" s="116"/>
      <c r="J701" s="165"/>
      <c r="K701" s="34"/>
    </row>
    <row r="702" spans="1:11" ht="15" customHeight="1">
      <c r="A702" s="113"/>
      <c r="B702" s="118" t="s">
        <v>225</v>
      </c>
      <c r="C702" s="116"/>
      <c r="D702" s="132">
        <v>0.1</v>
      </c>
      <c r="E702" s="115">
        <v>0.1</v>
      </c>
      <c r="F702" s="117"/>
      <c r="G702" s="116"/>
      <c r="H702" s="117"/>
      <c r="I702" s="116"/>
      <c r="J702" s="165"/>
      <c r="K702" s="34"/>
    </row>
    <row r="703" spans="1:11" ht="15" customHeight="1">
      <c r="A703" s="113"/>
      <c r="B703" s="114" t="s">
        <v>138</v>
      </c>
      <c r="C703" s="116"/>
      <c r="D703" s="132">
        <v>120</v>
      </c>
      <c r="E703" s="115">
        <v>120</v>
      </c>
      <c r="F703" s="141"/>
      <c r="G703" s="142"/>
      <c r="H703" s="141"/>
      <c r="I703" s="142"/>
      <c r="J703" s="264"/>
      <c r="K703" s="34"/>
    </row>
    <row r="704" spans="1:11" ht="15" customHeight="1">
      <c r="A704" s="113"/>
      <c r="B704" s="114" t="s">
        <v>69</v>
      </c>
      <c r="C704" s="116"/>
      <c r="D704" s="132">
        <v>5</v>
      </c>
      <c r="E704" s="115">
        <v>5</v>
      </c>
      <c r="F704" s="141"/>
      <c r="G704" s="142"/>
      <c r="H704" s="141"/>
      <c r="I704" s="142"/>
      <c r="J704" s="264"/>
      <c r="K704" s="34"/>
    </row>
    <row r="705" spans="1:11" s="60" customFormat="1" ht="52.5" customHeight="1">
      <c r="A705" s="258" t="s">
        <v>279</v>
      </c>
      <c r="B705" s="114"/>
      <c r="C705" s="115" t="s">
        <v>355</v>
      </c>
      <c r="D705" s="165"/>
      <c r="E705" s="111"/>
      <c r="F705" s="117">
        <v>6.1946198379519197</v>
      </c>
      <c r="G705" s="116">
        <v>5.3626192312328005</v>
      </c>
      <c r="H705" s="117">
        <v>10.5775171290593</v>
      </c>
      <c r="I705" s="116">
        <v>136.77233091237099</v>
      </c>
      <c r="J705" s="117">
        <v>1.91</v>
      </c>
      <c r="K705" s="34" t="s">
        <v>285</v>
      </c>
    </row>
    <row r="706" spans="1:11" ht="18.75" customHeight="1">
      <c r="B706" s="118" t="s">
        <v>277</v>
      </c>
      <c r="C706" s="136"/>
      <c r="D706" s="117">
        <v>39.1</v>
      </c>
      <c r="E706" s="116">
        <v>25.4</v>
      </c>
      <c r="F706" s="264"/>
      <c r="G706" s="265"/>
      <c r="H706" s="264"/>
      <c r="I706" s="265"/>
      <c r="J706" s="264"/>
      <c r="K706" s="34"/>
    </row>
    <row r="707" spans="1:11" ht="16.5" customHeight="1">
      <c r="B707" s="118" t="s">
        <v>280</v>
      </c>
      <c r="C707" s="136"/>
      <c r="D707" s="117">
        <v>25.4</v>
      </c>
      <c r="E707" s="116">
        <v>25.4</v>
      </c>
      <c r="F707" s="264"/>
      <c r="G707" s="265"/>
      <c r="H707" s="264"/>
      <c r="I707" s="265"/>
      <c r="J707" s="264"/>
      <c r="K707" s="34"/>
    </row>
    <row r="708" spans="1:11" ht="15" customHeight="1">
      <c r="B708" s="118" t="s">
        <v>64</v>
      </c>
      <c r="C708" s="136"/>
      <c r="D708" s="117">
        <v>4</v>
      </c>
      <c r="E708" s="116">
        <v>4</v>
      </c>
      <c r="F708" s="264"/>
      <c r="G708" s="265"/>
      <c r="H708" s="264"/>
      <c r="I708" s="265"/>
      <c r="J708" s="264"/>
      <c r="K708" s="34"/>
    </row>
    <row r="709" spans="1:11" ht="18.75" customHeight="1">
      <c r="B709" s="118" t="s">
        <v>281</v>
      </c>
      <c r="C709" s="136"/>
      <c r="D709" s="117">
        <v>3.4</v>
      </c>
      <c r="E709" s="116">
        <v>3.4</v>
      </c>
      <c r="F709" s="264"/>
      <c r="G709" s="265"/>
      <c r="H709" s="264"/>
      <c r="I709" s="265"/>
      <c r="J709" s="264"/>
      <c r="K709" s="34"/>
    </row>
    <row r="710" spans="1:11" ht="25.5" customHeight="1">
      <c r="B710" s="118" t="s">
        <v>282</v>
      </c>
      <c r="C710" s="136"/>
      <c r="D710" s="117"/>
      <c r="E710" s="116">
        <v>10</v>
      </c>
      <c r="F710" s="264"/>
      <c r="G710" s="265"/>
      <c r="H710" s="264"/>
      <c r="I710" s="265"/>
      <c r="J710" s="264"/>
      <c r="K710" s="34"/>
    </row>
    <row r="711" spans="1:11" ht="15.75" customHeight="1">
      <c r="B711" s="118" t="s">
        <v>41</v>
      </c>
      <c r="C711" s="136"/>
      <c r="D711" s="117">
        <v>8.64</v>
      </c>
      <c r="E711" s="116">
        <v>7.2</v>
      </c>
      <c r="F711" s="264"/>
      <c r="G711" s="265"/>
      <c r="H711" s="264"/>
      <c r="I711" s="265"/>
      <c r="J711" s="264"/>
      <c r="K711" s="34"/>
    </row>
    <row r="712" spans="1:11" ht="17.25" customHeight="1">
      <c r="B712" s="118" t="s">
        <v>47</v>
      </c>
      <c r="C712" s="136"/>
      <c r="D712" s="117">
        <v>1.2</v>
      </c>
      <c r="E712" s="116">
        <v>1.2</v>
      </c>
      <c r="F712" s="264"/>
      <c r="G712" s="265"/>
      <c r="H712" s="264"/>
      <c r="I712" s="265"/>
      <c r="J712" s="264"/>
      <c r="K712" s="34"/>
    </row>
    <row r="713" spans="1:11" ht="20.25" customHeight="1">
      <c r="B713" s="118" t="s">
        <v>283</v>
      </c>
      <c r="C713" s="136"/>
      <c r="D713" s="117"/>
      <c r="E713" s="116">
        <v>6</v>
      </c>
      <c r="F713" s="264"/>
      <c r="G713" s="265"/>
      <c r="H713" s="264"/>
      <c r="I713" s="265"/>
      <c r="J713" s="264"/>
      <c r="K713" s="34"/>
    </row>
    <row r="714" spans="1:11" ht="19.5" customHeight="1">
      <c r="B714" s="118" t="s">
        <v>225</v>
      </c>
      <c r="C714" s="136"/>
      <c r="D714" s="117">
        <v>0.2</v>
      </c>
      <c r="E714" s="116">
        <v>0.2</v>
      </c>
      <c r="F714" s="264"/>
      <c r="G714" s="265"/>
      <c r="H714" s="264"/>
      <c r="I714" s="265"/>
      <c r="J714" s="264"/>
      <c r="K714" s="34"/>
    </row>
    <row r="715" spans="1:11" ht="16.5" customHeight="1">
      <c r="B715" s="118" t="s">
        <v>92</v>
      </c>
      <c r="C715" s="136"/>
      <c r="D715" s="117">
        <v>2.8</v>
      </c>
      <c r="E715" s="116">
        <v>2.8</v>
      </c>
      <c r="F715" s="264"/>
      <c r="G715" s="265"/>
      <c r="H715" s="264"/>
      <c r="I715" s="265"/>
      <c r="J715" s="264"/>
      <c r="K715" s="34"/>
    </row>
    <row r="716" spans="1:11" ht="16.5" customHeight="1">
      <c r="B716" s="118" t="s">
        <v>50</v>
      </c>
      <c r="C716" s="136"/>
      <c r="D716" s="117"/>
      <c r="E716" s="116">
        <v>48</v>
      </c>
      <c r="F716" s="264"/>
      <c r="G716" s="265"/>
      <c r="H716" s="264"/>
      <c r="I716" s="265"/>
      <c r="J716" s="264"/>
      <c r="K716" s="34"/>
    </row>
    <row r="717" spans="1:11" ht="13.5" customHeight="1">
      <c r="B717" s="118" t="s">
        <v>284</v>
      </c>
      <c r="C717" s="136"/>
      <c r="D717" s="117"/>
      <c r="E717" s="116">
        <v>20</v>
      </c>
      <c r="F717" s="264"/>
      <c r="G717" s="265"/>
      <c r="H717" s="264"/>
      <c r="I717" s="265"/>
      <c r="J717" s="264"/>
      <c r="K717" s="34"/>
    </row>
    <row r="718" spans="1:11" ht="18" customHeight="1">
      <c r="B718" s="118" t="s">
        <v>82</v>
      </c>
      <c r="C718" s="136"/>
      <c r="D718" s="117">
        <v>5</v>
      </c>
      <c r="E718" s="116">
        <v>5</v>
      </c>
      <c r="F718" s="264"/>
      <c r="G718" s="265"/>
      <c r="H718" s="264"/>
      <c r="I718" s="265"/>
      <c r="J718" s="264"/>
      <c r="K718" s="34"/>
    </row>
    <row r="719" spans="1:11" ht="18" customHeight="1">
      <c r="B719" s="118" t="s">
        <v>92</v>
      </c>
      <c r="C719" s="136"/>
      <c r="D719" s="117">
        <v>1.5</v>
      </c>
      <c r="E719" s="116">
        <v>1.5</v>
      </c>
      <c r="F719" s="264"/>
      <c r="G719" s="265"/>
      <c r="H719" s="264"/>
      <c r="I719" s="265"/>
      <c r="J719" s="264"/>
      <c r="K719" s="34"/>
    </row>
    <row r="720" spans="1:11" ht="17.25" customHeight="1">
      <c r="B720" s="118" t="s">
        <v>64</v>
      </c>
      <c r="C720" s="136"/>
      <c r="D720" s="117">
        <v>15</v>
      </c>
      <c r="E720" s="116">
        <v>15</v>
      </c>
      <c r="F720" s="264"/>
      <c r="G720" s="265"/>
      <c r="H720" s="264"/>
      <c r="I720" s="265"/>
      <c r="J720" s="264"/>
      <c r="K720" s="34"/>
    </row>
    <row r="721" spans="1:11" ht="15" customHeight="1">
      <c r="B721" s="114" t="s">
        <v>151</v>
      </c>
      <c r="C721" s="136"/>
      <c r="D721" s="117">
        <v>0.8</v>
      </c>
      <c r="E721" s="116">
        <v>0.8</v>
      </c>
      <c r="F721" s="264"/>
      <c r="G721" s="265"/>
      <c r="H721" s="264"/>
      <c r="I721" s="265"/>
      <c r="J721" s="264"/>
      <c r="K721" s="34"/>
    </row>
    <row r="722" spans="1:11" ht="15" customHeight="1">
      <c r="B722" s="114" t="s">
        <v>269</v>
      </c>
      <c r="C722" s="136"/>
      <c r="D722" s="117">
        <v>0.16</v>
      </c>
      <c r="E722" s="116">
        <v>0.16</v>
      </c>
      <c r="F722" s="264"/>
      <c r="G722" s="265"/>
      <c r="H722" s="264"/>
      <c r="I722" s="265"/>
      <c r="J722" s="264"/>
      <c r="K722" s="34"/>
    </row>
    <row r="723" spans="1:11" ht="27.75" customHeight="1">
      <c r="A723" s="113" t="s">
        <v>369</v>
      </c>
      <c r="B723" s="150"/>
      <c r="C723" s="115" t="s">
        <v>255</v>
      </c>
      <c r="D723" s="333"/>
      <c r="E723" s="261"/>
      <c r="F723" s="141">
        <v>3.1677560133969322</v>
      </c>
      <c r="G723" s="380">
        <v>2.3022531208768902</v>
      </c>
      <c r="H723" s="141">
        <v>20.9</v>
      </c>
      <c r="I723" s="142">
        <v>122.85</v>
      </c>
      <c r="J723" s="381"/>
      <c r="K723" s="34" t="s">
        <v>209</v>
      </c>
    </row>
    <row r="724" spans="1:11" ht="15" customHeight="1">
      <c r="A724" s="334"/>
      <c r="B724" s="114" t="s">
        <v>329</v>
      </c>
      <c r="C724" s="335"/>
      <c r="D724" s="117">
        <v>38.5</v>
      </c>
      <c r="E724" s="116">
        <v>38.5</v>
      </c>
      <c r="F724" s="333"/>
      <c r="G724" s="336"/>
      <c r="H724" s="333"/>
      <c r="I724" s="261"/>
      <c r="J724" s="333"/>
      <c r="K724" s="56"/>
    </row>
    <row r="725" spans="1:11" ht="15" customHeight="1">
      <c r="A725" s="334"/>
      <c r="B725" s="114" t="s">
        <v>138</v>
      </c>
      <c r="C725" s="335"/>
      <c r="D725" s="117">
        <v>231</v>
      </c>
      <c r="E725" s="116">
        <v>231</v>
      </c>
      <c r="F725" s="333"/>
      <c r="G725" s="336"/>
      <c r="H725" s="333"/>
      <c r="I725" s="261"/>
      <c r="J725" s="333"/>
      <c r="K725" s="56"/>
    </row>
    <row r="726" spans="1:11" ht="15" customHeight="1">
      <c r="A726" s="334"/>
      <c r="B726" s="118" t="s">
        <v>225</v>
      </c>
      <c r="C726" s="335"/>
      <c r="D726" s="117">
        <v>1.1000000000000001</v>
      </c>
      <c r="E726" s="116">
        <v>1.1000000000000001</v>
      </c>
      <c r="F726" s="333"/>
      <c r="G726" s="261"/>
      <c r="H726" s="333"/>
      <c r="I726" s="261"/>
      <c r="J726" s="333"/>
      <c r="K726" s="56"/>
    </row>
    <row r="727" spans="1:11" ht="15" customHeight="1">
      <c r="A727" s="334"/>
      <c r="B727" s="114" t="s">
        <v>56</v>
      </c>
      <c r="C727" s="335"/>
      <c r="D727" s="117">
        <v>3</v>
      </c>
      <c r="E727" s="116">
        <v>3</v>
      </c>
      <c r="F727" s="333"/>
      <c r="G727" s="336"/>
      <c r="H727" s="333"/>
      <c r="I727" s="261"/>
      <c r="J727" s="333"/>
      <c r="K727" s="56"/>
    </row>
    <row r="728" spans="1:11" ht="15" customHeight="1">
      <c r="A728" s="113" t="s">
        <v>259</v>
      </c>
      <c r="B728" s="114"/>
      <c r="C728" s="115">
        <v>150</v>
      </c>
      <c r="D728" s="179"/>
      <c r="E728" s="139"/>
      <c r="F728" s="206">
        <v>0.25937031484257872</v>
      </c>
      <c r="G728" s="207">
        <v>5.6971514242878565E-2</v>
      </c>
      <c r="H728" s="206">
        <v>12.403793103448276</v>
      </c>
      <c r="I728" s="207">
        <v>51.734107946026981</v>
      </c>
      <c r="J728" s="257">
        <v>0</v>
      </c>
      <c r="K728" s="42" t="s">
        <v>153</v>
      </c>
    </row>
    <row r="729" spans="1:11" ht="15" customHeight="1">
      <c r="A729" s="113"/>
      <c r="B729" s="114" t="s">
        <v>244</v>
      </c>
      <c r="C729" s="115"/>
      <c r="D729" s="306">
        <v>15.3</v>
      </c>
      <c r="E729" s="144">
        <v>15</v>
      </c>
      <c r="F729" s="206"/>
      <c r="G729" s="207"/>
      <c r="H729" s="206"/>
      <c r="I729" s="207"/>
      <c r="J729" s="257"/>
      <c r="K729" s="34"/>
    </row>
    <row r="730" spans="1:11" ht="15" customHeight="1">
      <c r="A730" s="113"/>
      <c r="B730" s="114" t="s">
        <v>256</v>
      </c>
      <c r="C730" s="115"/>
      <c r="D730" s="306"/>
      <c r="E730" s="144">
        <v>28.8</v>
      </c>
      <c r="F730" s="206"/>
      <c r="G730" s="207"/>
      <c r="H730" s="206"/>
      <c r="I730" s="207"/>
      <c r="J730" s="257"/>
      <c r="K730" s="34"/>
    </row>
    <row r="731" spans="1:11" ht="15" customHeight="1">
      <c r="A731" s="113"/>
      <c r="B731" s="114" t="s">
        <v>28</v>
      </c>
      <c r="C731" s="115"/>
      <c r="D731" s="117">
        <v>152</v>
      </c>
      <c r="E731" s="116">
        <v>152</v>
      </c>
      <c r="F731" s="206"/>
      <c r="G731" s="207"/>
      <c r="H731" s="206"/>
      <c r="I731" s="207"/>
      <c r="J731" s="257"/>
      <c r="K731" s="34"/>
    </row>
    <row r="732" spans="1:11" ht="23.25" customHeight="1">
      <c r="A732" s="113"/>
      <c r="B732" s="114" t="s">
        <v>59</v>
      </c>
      <c r="C732" s="115"/>
      <c r="D732" s="179">
        <v>5</v>
      </c>
      <c r="E732" s="139">
        <v>5</v>
      </c>
      <c r="F732" s="206"/>
      <c r="G732" s="207"/>
      <c r="H732" s="206"/>
      <c r="I732" s="207"/>
      <c r="J732" s="257"/>
      <c r="K732" s="34"/>
    </row>
    <row r="733" spans="1:11" ht="41.25" customHeight="1" thickBot="1">
      <c r="A733" s="113" t="s">
        <v>265</v>
      </c>
      <c r="B733" s="114"/>
      <c r="C733" s="115">
        <v>30</v>
      </c>
      <c r="D733" s="132">
        <v>30</v>
      </c>
      <c r="E733" s="115">
        <v>30</v>
      </c>
      <c r="F733" s="117">
        <v>1.9819819819819819</v>
      </c>
      <c r="G733" s="145">
        <v>0.36036036036036034</v>
      </c>
      <c r="H733" s="148">
        <v>11.891891891891891</v>
      </c>
      <c r="I733" s="145">
        <v>59.45945945945946</v>
      </c>
      <c r="J733" s="344"/>
      <c r="K733" s="45" t="s">
        <v>211</v>
      </c>
    </row>
    <row r="734" spans="1:11" ht="15.75" customHeight="1" thickBot="1">
      <c r="A734" s="240" t="s">
        <v>37</v>
      </c>
      <c r="B734" s="123"/>
      <c r="C734" s="244">
        <v>558</v>
      </c>
      <c r="D734" s="242"/>
      <c r="E734" s="238"/>
      <c r="F734" s="220">
        <f>F681+F688+F705+F723+F728+F733</f>
        <v>15.351148614123037</v>
      </c>
      <c r="G734" s="221">
        <f t="shared" ref="G734:J734" si="30">G681+G688+G705+G723+G728+G733</f>
        <v>15.851231225105987</v>
      </c>
      <c r="H734" s="220">
        <f t="shared" si="30"/>
        <v>74.331218973398961</v>
      </c>
      <c r="I734" s="221">
        <f t="shared" si="30"/>
        <v>531.86179466442218</v>
      </c>
      <c r="J734" s="220">
        <f t="shared" si="30"/>
        <v>15.48</v>
      </c>
      <c r="K734" s="44"/>
    </row>
    <row r="735" spans="1:11" s="459" customFormat="1" ht="17.25" customHeight="1">
      <c r="A735" s="224" t="s">
        <v>164</v>
      </c>
      <c r="B735" s="167"/>
      <c r="C735" s="168">
        <v>150</v>
      </c>
      <c r="D735" s="175"/>
      <c r="E735" s="175"/>
      <c r="F735" s="171">
        <v>2.0499999999999998</v>
      </c>
      <c r="G735" s="171">
        <v>2.5</v>
      </c>
      <c r="H735" s="170">
        <v>10.1</v>
      </c>
      <c r="I735" s="171">
        <v>73.400000000000006</v>
      </c>
      <c r="J735" s="172">
        <v>0.45</v>
      </c>
      <c r="K735" s="321" t="s">
        <v>147</v>
      </c>
    </row>
    <row r="736" spans="1:11" s="459" customFormat="1" ht="27" customHeight="1" thickBot="1">
      <c r="A736" s="114" t="s">
        <v>482</v>
      </c>
      <c r="B736" s="114" t="s">
        <v>173</v>
      </c>
      <c r="C736" s="168"/>
      <c r="D736" s="175">
        <v>155</v>
      </c>
      <c r="E736" s="175">
        <v>150</v>
      </c>
      <c r="F736" s="171"/>
      <c r="G736" s="172"/>
      <c r="H736" s="170"/>
      <c r="I736" s="171"/>
      <c r="J736" s="172"/>
      <c r="K736" s="321"/>
    </row>
    <row r="737" spans="1:11" ht="23.25" customHeight="1">
      <c r="A737" s="166" t="s">
        <v>275</v>
      </c>
      <c r="B737" s="173"/>
      <c r="C737" s="190" t="s">
        <v>337</v>
      </c>
      <c r="D737" s="169"/>
      <c r="E737" s="168"/>
      <c r="F737" s="172">
        <v>4.92173913043478</v>
      </c>
      <c r="G737" s="326">
        <v>6.8956521739130396</v>
      </c>
      <c r="H737" s="172">
        <v>15.6869565217391</v>
      </c>
      <c r="I737" s="326">
        <v>150.06086956521699</v>
      </c>
      <c r="J737" s="172">
        <v>0.25</v>
      </c>
      <c r="K737" s="34" t="s">
        <v>276</v>
      </c>
    </row>
    <row r="738" spans="1:11" ht="15" customHeight="1">
      <c r="A738" s="166"/>
      <c r="B738" s="114" t="s">
        <v>55</v>
      </c>
      <c r="C738" s="190"/>
      <c r="D738" s="169">
        <v>84</v>
      </c>
      <c r="E738" s="168">
        <v>70</v>
      </c>
      <c r="F738" s="172"/>
      <c r="G738" s="171"/>
      <c r="H738" s="172"/>
      <c r="I738" s="171"/>
      <c r="J738" s="172"/>
      <c r="K738" s="34"/>
    </row>
    <row r="739" spans="1:11" ht="15" customHeight="1">
      <c r="A739" s="166"/>
      <c r="B739" s="173" t="s">
        <v>174</v>
      </c>
      <c r="C739" s="190"/>
      <c r="D739" s="169">
        <v>65</v>
      </c>
      <c r="E739" s="168">
        <v>65</v>
      </c>
      <c r="F739" s="172"/>
      <c r="G739" s="171"/>
      <c r="H739" s="172"/>
      <c r="I739" s="171"/>
      <c r="J739" s="172"/>
      <c r="K739" s="34"/>
    </row>
    <row r="740" spans="1:11" ht="15" customHeight="1">
      <c r="A740" s="166"/>
      <c r="B740" s="173" t="s">
        <v>229</v>
      </c>
      <c r="C740" s="190"/>
      <c r="D740" s="169"/>
      <c r="E740" s="168">
        <v>135</v>
      </c>
      <c r="F740" s="172"/>
      <c r="G740" s="171"/>
      <c r="H740" s="172"/>
      <c r="I740" s="171"/>
      <c r="J740" s="172"/>
      <c r="K740" s="34"/>
    </row>
    <row r="741" spans="1:11" ht="15" customHeight="1">
      <c r="A741" s="166"/>
      <c r="B741" s="173" t="s">
        <v>56</v>
      </c>
      <c r="C741" s="190"/>
      <c r="D741" s="169">
        <v>2</v>
      </c>
      <c r="E741" s="168">
        <v>2</v>
      </c>
      <c r="F741" s="172"/>
      <c r="G741" s="171"/>
      <c r="H741" s="172"/>
      <c r="I741" s="171"/>
      <c r="J741" s="172"/>
      <c r="K741" s="34"/>
    </row>
    <row r="742" spans="1:11" ht="15" customHeight="1">
      <c r="A742" s="166"/>
      <c r="B742" s="173" t="s">
        <v>225</v>
      </c>
      <c r="C742" s="190"/>
      <c r="D742" s="169">
        <v>0.3</v>
      </c>
      <c r="E742" s="168">
        <v>0.3</v>
      </c>
      <c r="F742" s="172"/>
      <c r="G742" s="171"/>
      <c r="H742" s="172"/>
      <c r="I742" s="171"/>
      <c r="J742" s="172"/>
      <c r="K742" s="34"/>
    </row>
    <row r="743" spans="1:11" ht="15" customHeight="1">
      <c r="A743" s="166"/>
      <c r="B743" s="173" t="s">
        <v>230</v>
      </c>
      <c r="C743" s="190"/>
      <c r="D743" s="169"/>
      <c r="E743" s="168">
        <v>130</v>
      </c>
      <c r="F743" s="172"/>
      <c r="G743" s="171"/>
      <c r="H743" s="172"/>
      <c r="I743" s="171"/>
      <c r="J743" s="172"/>
      <c r="K743" s="34"/>
    </row>
    <row r="744" spans="1:11" ht="23.25" customHeight="1">
      <c r="A744" s="113" t="s">
        <v>73</v>
      </c>
      <c r="B744" s="114"/>
      <c r="C744" s="133" t="s">
        <v>334</v>
      </c>
      <c r="D744" s="179"/>
      <c r="E744" s="139"/>
      <c r="F744" s="117">
        <v>0.10257608505169695</v>
      </c>
      <c r="G744" s="116">
        <v>2.0586983552110021E-2</v>
      </c>
      <c r="H744" s="117">
        <v>5.1790380779918719</v>
      </c>
      <c r="I744" s="116">
        <v>21.886792452830189</v>
      </c>
      <c r="J744" s="117">
        <v>2.2400000000000002</v>
      </c>
      <c r="K744" s="34" t="s">
        <v>207</v>
      </c>
    </row>
    <row r="745" spans="1:11" ht="15" customHeight="1">
      <c r="A745" s="113"/>
      <c r="B745" s="114" t="s">
        <v>264</v>
      </c>
      <c r="C745" s="133"/>
      <c r="D745" s="132">
        <v>0.4</v>
      </c>
      <c r="E745" s="115">
        <v>0.4</v>
      </c>
      <c r="F745" s="117"/>
      <c r="G745" s="116"/>
      <c r="H745" s="117"/>
      <c r="I745" s="116"/>
      <c r="J745" s="117"/>
      <c r="K745" s="34"/>
    </row>
    <row r="746" spans="1:11" ht="15" customHeight="1">
      <c r="A746" s="113"/>
      <c r="B746" s="114" t="s">
        <v>29</v>
      </c>
      <c r="C746" s="133"/>
      <c r="D746" s="132">
        <v>5</v>
      </c>
      <c r="E746" s="115">
        <v>5</v>
      </c>
      <c r="F746" s="117"/>
      <c r="G746" s="116"/>
      <c r="H746" s="117"/>
      <c r="I746" s="116"/>
      <c r="J746" s="117"/>
      <c r="K746" s="34"/>
    </row>
    <row r="747" spans="1:11" ht="15" customHeight="1">
      <c r="A747" s="113"/>
      <c r="B747" s="114" t="s">
        <v>74</v>
      </c>
      <c r="C747" s="133"/>
      <c r="D747" s="132">
        <v>5.55</v>
      </c>
      <c r="E747" s="115">
        <v>5</v>
      </c>
      <c r="F747" s="117"/>
      <c r="G747" s="116"/>
      <c r="H747" s="117"/>
      <c r="I747" s="116"/>
      <c r="J747" s="117"/>
      <c r="K747" s="34"/>
    </row>
    <row r="748" spans="1:11" ht="15" customHeight="1">
      <c r="A748" s="113"/>
      <c r="B748" s="114" t="s">
        <v>28</v>
      </c>
      <c r="C748" s="133"/>
      <c r="D748" s="132">
        <v>150</v>
      </c>
      <c r="E748" s="115">
        <v>150</v>
      </c>
      <c r="F748" s="117"/>
      <c r="G748" s="116"/>
      <c r="H748" s="117"/>
      <c r="I748" s="116"/>
      <c r="J748" s="117"/>
      <c r="K748" s="34"/>
    </row>
    <row r="749" spans="1:11" ht="43.5" customHeight="1" thickBot="1">
      <c r="A749" s="113" t="s">
        <v>203</v>
      </c>
      <c r="B749" s="114"/>
      <c r="C749" s="115">
        <v>20</v>
      </c>
      <c r="D749" s="117">
        <v>20</v>
      </c>
      <c r="E749" s="116">
        <v>20</v>
      </c>
      <c r="F749" s="117">
        <v>1.52</v>
      </c>
      <c r="G749" s="145">
        <v>0.16</v>
      </c>
      <c r="H749" s="117">
        <v>9.84</v>
      </c>
      <c r="I749" s="145">
        <v>47</v>
      </c>
      <c r="J749" s="117">
        <v>0</v>
      </c>
      <c r="K749" s="34" t="s">
        <v>212</v>
      </c>
    </row>
    <row r="750" spans="1:11" ht="15.75" customHeight="1" thickBot="1">
      <c r="A750" s="240" t="s">
        <v>37</v>
      </c>
      <c r="B750" s="123"/>
      <c r="C750" s="244">
        <v>460</v>
      </c>
      <c r="D750" s="153"/>
      <c r="E750" s="105"/>
      <c r="F750" s="221">
        <f>F737+F744+F749+F735</f>
        <v>8.5943152154864784</v>
      </c>
      <c r="G750" s="221">
        <f t="shared" ref="G750:J750" si="31">G737+G744+G749+G735</f>
        <v>9.5762391574651495</v>
      </c>
      <c r="H750" s="221">
        <f t="shared" si="31"/>
        <v>40.805994599730973</v>
      </c>
      <c r="I750" s="221">
        <f t="shared" si="31"/>
        <v>292.34766201804717</v>
      </c>
      <c r="J750" s="221">
        <f t="shared" si="31"/>
        <v>2.9400000000000004</v>
      </c>
      <c r="K750" s="44"/>
    </row>
    <row r="751" spans="1:11" ht="15.75" customHeight="1" thickBot="1">
      <c r="A751" s="275" t="s">
        <v>60</v>
      </c>
      <c r="B751" s="276"/>
      <c r="C751" s="277">
        <f>C675+C679+C734+C750</f>
        <v>1521</v>
      </c>
      <c r="D751" s="350"/>
      <c r="E751" s="277"/>
      <c r="F751" s="382">
        <f>F675+F679+F734+F750</f>
        <v>35.504101329609512</v>
      </c>
      <c r="G751" s="382">
        <f>G675+G679+G734+G750</f>
        <v>36.089257882571133</v>
      </c>
      <c r="H751" s="382">
        <f>H675+H679+H734+H750</f>
        <v>193.16158857312993</v>
      </c>
      <c r="I751" s="382">
        <f>I675+I679+I734+I750</f>
        <v>1295.4347691824694</v>
      </c>
      <c r="J751" s="382">
        <f>J675+J679+J734+J750</f>
        <v>35.67</v>
      </c>
      <c r="K751" s="30"/>
    </row>
    <row r="752" spans="1:11" ht="15" customHeight="1">
      <c r="A752" s="298"/>
      <c r="C752" s="383"/>
      <c r="D752" s="269"/>
      <c r="F752" s="384"/>
      <c r="G752" s="384"/>
      <c r="H752" s="384"/>
      <c r="I752" s="384"/>
      <c r="K752" s="7"/>
    </row>
    <row r="753" spans="1:11" ht="15.75" customHeight="1" thickBot="1">
      <c r="A753" s="298" t="s">
        <v>323</v>
      </c>
      <c r="B753" s="299"/>
      <c r="C753" s="276"/>
      <c r="D753" s="299"/>
      <c r="E753" s="258"/>
      <c r="K753" s="25"/>
    </row>
    <row r="754" spans="1:11" ht="23.25" customHeight="1">
      <c r="A754" s="85" t="s">
        <v>5</v>
      </c>
      <c r="B754" s="86"/>
      <c r="C754" s="234" t="s">
        <v>6</v>
      </c>
      <c r="D754" s="328" t="s">
        <v>7</v>
      </c>
      <c r="E754" s="234" t="s">
        <v>7</v>
      </c>
      <c r="F754" s="483" t="s">
        <v>8</v>
      </c>
      <c r="G754" s="483"/>
      <c r="H754" s="484"/>
      <c r="I754" s="89" t="s">
        <v>9</v>
      </c>
      <c r="J754" s="236" t="s">
        <v>10</v>
      </c>
      <c r="K754" s="58" t="s">
        <v>62</v>
      </c>
    </row>
    <row r="755" spans="1:11" ht="15.75" customHeight="1" thickBot="1">
      <c r="A755" s="113" t="s">
        <v>12</v>
      </c>
      <c r="B755" s="114"/>
      <c r="C755" s="119" t="s">
        <v>13</v>
      </c>
      <c r="D755" s="192" t="s">
        <v>14</v>
      </c>
      <c r="E755" s="119" t="s">
        <v>14</v>
      </c>
      <c r="F755" s="148"/>
      <c r="G755" s="148"/>
      <c r="H755" s="148"/>
      <c r="I755" s="111" t="s">
        <v>128</v>
      </c>
      <c r="J755" s="165"/>
      <c r="K755" s="59" t="s">
        <v>63</v>
      </c>
    </row>
    <row r="756" spans="1:11" ht="15.75" customHeight="1" thickBot="1">
      <c r="A756" s="113"/>
      <c r="B756" s="114"/>
      <c r="C756" s="119"/>
      <c r="D756" s="329" t="s">
        <v>16</v>
      </c>
      <c r="E756" s="301" t="s">
        <v>17</v>
      </c>
      <c r="F756" s="91" t="s">
        <v>18</v>
      </c>
      <c r="G756" s="89" t="s">
        <v>19</v>
      </c>
      <c r="H756" s="90" t="s">
        <v>20</v>
      </c>
      <c r="I756" s="89" t="s">
        <v>21</v>
      </c>
      <c r="J756" s="88" t="s">
        <v>22</v>
      </c>
      <c r="K756" s="59"/>
    </row>
    <row r="757" spans="1:11" ht="15" customHeight="1">
      <c r="A757" s="85"/>
      <c r="B757" s="243" t="s">
        <v>23</v>
      </c>
      <c r="C757" s="234"/>
      <c r="D757" s="328"/>
      <c r="E757" s="302"/>
      <c r="F757" s="157"/>
      <c r="G757" s="110"/>
      <c r="H757" s="157"/>
      <c r="I757" s="110"/>
      <c r="J757" s="157"/>
      <c r="K757" s="34"/>
    </row>
    <row r="758" spans="1:11" ht="23.25" customHeight="1">
      <c r="A758" s="113" t="s">
        <v>342</v>
      </c>
      <c r="B758" s="114"/>
      <c r="C758" s="119" t="s">
        <v>373</v>
      </c>
      <c r="D758" s="192"/>
      <c r="E758" s="119"/>
      <c r="F758" s="117">
        <v>2.5390625</v>
      </c>
      <c r="G758" s="116">
        <v>2.6015625</v>
      </c>
      <c r="H758" s="117">
        <v>19.765625</v>
      </c>
      <c r="I758" s="116">
        <v>113.5</v>
      </c>
      <c r="J758" s="117">
        <v>0.67</v>
      </c>
      <c r="K758" s="34" t="s">
        <v>133</v>
      </c>
    </row>
    <row r="759" spans="1:11" ht="15" customHeight="1">
      <c r="A759" s="113"/>
      <c r="B759" s="114" t="s">
        <v>77</v>
      </c>
      <c r="C759" s="119"/>
      <c r="D759" s="192">
        <v>18</v>
      </c>
      <c r="E759" s="119">
        <v>18</v>
      </c>
      <c r="F759" s="117"/>
      <c r="G759" s="116"/>
      <c r="H759" s="117"/>
      <c r="I759" s="116"/>
      <c r="J759" s="117"/>
      <c r="K759" s="34"/>
    </row>
    <row r="760" spans="1:11" ht="15" customHeight="1">
      <c r="A760" s="113"/>
      <c r="B760" s="114" t="s">
        <v>27</v>
      </c>
      <c r="C760" s="119"/>
      <c r="D760" s="192">
        <v>70</v>
      </c>
      <c r="E760" s="119">
        <v>70</v>
      </c>
      <c r="F760" s="117"/>
      <c r="G760" s="116"/>
      <c r="H760" s="117"/>
      <c r="I760" s="116"/>
      <c r="J760" s="117"/>
      <c r="K760" s="34"/>
    </row>
    <row r="761" spans="1:11" ht="15" customHeight="1">
      <c r="A761" s="113"/>
      <c r="B761" s="114" t="s">
        <v>28</v>
      </c>
      <c r="C761" s="119"/>
      <c r="D761" s="192">
        <v>53</v>
      </c>
      <c r="E761" s="119">
        <v>53</v>
      </c>
      <c r="F761" s="117"/>
      <c r="G761" s="116"/>
      <c r="H761" s="117"/>
      <c r="I761" s="116"/>
      <c r="J761" s="117"/>
      <c r="K761" s="34"/>
    </row>
    <row r="762" spans="1:11" ht="15" customHeight="1">
      <c r="A762" s="113"/>
      <c r="B762" s="114" t="s">
        <v>29</v>
      </c>
      <c r="C762" s="119"/>
      <c r="D762" s="192">
        <v>2</v>
      </c>
      <c r="E762" s="119">
        <v>2</v>
      </c>
      <c r="F762" s="117"/>
      <c r="G762" s="116"/>
      <c r="H762" s="117"/>
      <c r="I762" s="116"/>
      <c r="J762" s="117"/>
      <c r="K762" s="34"/>
    </row>
    <row r="763" spans="1:11" ht="15" customHeight="1">
      <c r="A763" s="113"/>
      <c r="B763" s="118" t="s">
        <v>225</v>
      </c>
      <c r="C763" s="119"/>
      <c r="D763" s="192">
        <v>0.4</v>
      </c>
      <c r="E763" s="119">
        <v>0.4</v>
      </c>
      <c r="F763" s="117"/>
      <c r="G763" s="116"/>
      <c r="H763" s="117"/>
      <c r="I763" s="116"/>
      <c r="J763" s="117"/>
      <c r="K763" s="34"/>
    </row>
    <row r="764" spans="1:11" ht="15" customHeight="1">
      <c r="A764" s="113"/>
      <c r="B764" s="114" t="s">
        <v>31</v>
      </c>
      <c r="C764" s="119"/>
      <c r="D764" s="192">
        <v>3</v>
      </c>
      <c r="E764" s="119">
        <v>3</v>
      </c>
      <c r="F764" s="117"/>
      <c r="G764" s="116"/>
      <c r="H764" s="117"/>
      <c r="I764" s="116"/>
      <c r="J764" s="117"/>
      <c r="K764" s="34"/>
    </row>
    <row r="765" spans="1:11" ht="23.25" customHeight="1">
      <c r="A765" s="166" t="s">
        <v>78</v>
      </c>
      <c r="B765" s="167"/>
      <c r="C765" s="168" t="s">
        <v>350</v>
      </c>
      <c r="D765" s="188"/>
      <c r="E765" s="189"/>
      <c r="F765" s="172">
        <v>3.0325232901236614</v>
      </c>
      <c r="G765" s="171">
        <v>2.3958740841428243</v>
      </c>
      <c r="H765" s="172">
        <v>10.482708219155825</v>
      </c>
      <c r="I765" s="171">
        <v>75.76195432928796</v>
      </c>
      <c r="J765" s="172">
        <v>1.38</v>
      </c>
      <c r="K765" s="34" t="s">
        <v>208</v>
      </c>
    </row>
    <row r="766" spans="1:11" ht="15" customHeight="1">
      <c r="A766" s="166"/>
      <c r="B766" s="114" t="s">
        <v>264</v>
      </c>
      <c r="C766" s="190"/>
      <c r="D766" s="169">
        <v>0.45</v>
      </c>
      <c r="E766" s="168">
        <v>0.45</v>
      </c>
      <c r="F766" s="172"/>
      <c r="G766" s="171"/>
      <c r="H766" s="172"/>
      <c r="I766" s="171"/>
      <c r="J766" s="172"/>
      <c r="K766" s="34"/>
    </row>
    <row r="767" spans="1:11" ht="15" customHeight="1">
      <c r="A767" s="166"/>
      <c r="B767" s="167" t="s">
        <v>29</v>
      </c>
      <c r="C767" s="190"/>
      <c r="D767" s="169">
        <v>6</v>
      </c>
      <c r="E767" s="168">
        <v>6</v>
      </c>
      <c r="F767" s="172"/>
      <c r="G767" s="171"/>
      <c r="H767" s="172"/>
      <c r="I767" s="171"/>
      <c r="J767" s="172"/>
      <c r="K767" s="34"/>
    </row>
    <row r="768" spans="1:11" ht="15" customHeight="1">
      <c r="A768" s="166"/>
      <c r="B768" s="167" t="s">
        <v>27</v>
      </c>
      <c r="C768" s="190"/>
      <c r="D768" s="169">
        <v>92</v>
      </c>
      <c r="E768" s="168">
        <v>90</v>
      </c>
      <c r="F768" s="172"/>
      <c r="G768" s="171"/>
      <c r="H768" s="172"/>
      <c r="I768" s="171"/>
      <c r="J768" s="172"/>
      <c r="K768" s="34"/>
    </row>
    <row r="769" spans="1:11" ht="15" customHeight="1">
      <c r="A769" s="166"/>
      <c r="B769" s="167" t="s">
        <v>28</v>
      </c>
      <c r="C769" s="190"/>
      <c r="D769" s="169">
        <v>90</v>
      </c>
      <c r="E769" s="168">
        <v>90</v>
      </c>
      <c r="F769" s="172"/>
      <c r="G769" s="171"/>
      <c r="H769" s="172"/>
      <c r="I769" s="171"/>
      <c r="J769" s="172"/>
      <c r="K769" s="34"/>
    </row>
    <row r="770" spans="1:11" ht="23.25" customHeight="1">
      <c r="A770" s="113" t="s">
        <v>199</v>
      </c>
      <c r="B770" s="114"/>
      <c r="C770" s="133" t="s">
        <v>131</v>
      </c>
      <c r="D770" s="114"/>
      <c r="E770" s="321"/>
      <c r="F770" s="117">
        <v>2.5299999999999998</v>
      </c>
      <c r="G770" s="116">
        <v>5.69</v>
      </c>
      <c r="H770" s="117">
        <v>12.920000000000002</v>
      </c>
      <c r="I770" s="116">
        <v>115.67</v>
      </c>
      <c r="J770" s="117">
        <v>7.0000000000000007E-2</v>
      </c>
      <c r="K770" s="34" t="s">
        <v>251</v>
      </c>
    </row>
    <row r="771" spans="1:11" ht="15" customHeight="1">
      <c r="A771" s="113"/>
      <c r="B771" s="114" t="s">
        <v>36</v>
      </c>
      <c r="C771" s="119"/>
      <c r="D771" s="192">
        <v>25</v>
      </c>
      <c r="E771" s="119">
        <v>25</v>
      </c>
      <c r="F771" s="117"/>
      <c r="G771" s="116"/>
      <c r="H771" s="117"/>
      <c r="I771" s="116"/>
      <c r="J771" s="117"/>
      <c r="K771" s="34"/>
    </row>
    <row r="772" spans="1:11" ht="15" customHeight="1">
      <c r="A772" s="113"/>
      <c r="B772" s="114" t="s">
        <v>67</v>
      </c>
      <c r="C772" s="119"/>
      <c r="D772" s="192">
        <v>5.0999999999999996</v>
      </c>
      <c r="E772" s="119">
        <v>5</v>
      </c>
      <c r="F772" s="117"/>
      <c r="G772" s="116"/>
      <c r="H772" s="117"/>
      <c r="I772" s="116"/>
      <c r="J772" s="117"/>
      <c r="K772" s="34"/>
    </row>
    <row r="773" spans="1:11" ht="15.75" customHeight="1" thickBot="1">
      <c r="A773" s="113"/>
      <c r="B773" s="114" t="s">
        <v>31</v>
      </c>
      <c r="C773" s="119"/>
      <c r="D773" s="192">
        <v>5</v>
      </c>
      <c r="E773" s="119">
        <v>5</v>
      </c>
      <c r="F773" s="117" t="s">
        <v>3</v>
      </c>
      <c r="G773" s="145"/>
      <c r="H773" s="117"/>
      <c r="I773" s="145"/>
      <c r="J773" s="117"/>
      <c r="K773" s="34"/>
    </row>
    <row r="774" spans="1:11" ht="15.75" customHeight="1" thickBot="1">
      <c r="A774" s="240" t="s">
        <v>37</v>
      </c>
      <c r="B774" s="123"/>
      <c r="C774" s="241">
        <v>364</v>
      </c>
      <c r="D774" s="242"/>
      <c r="E774" s="238"/>
      <c r="F774" s="220">
        <f>F758+F765+F770</f>
        <v>8.1015857901236608</v>
      </c>
      <c r="G774" s="221">
        <f t="shared" ref="G774:J774" si="32">G758+G765+G770</f>
        <v>10.687436584142825</v>
      </c>
      <c r="H774" s="220">
        <f t="shared" si="32"/>
        <v>43.168333219155826</v>
      </c>
      <c r="I774" s="221">
        <f t="shared" si="32"/>
        <v>304.93195432928798</v>
      </c>
      <c r="J774" s="220">
        <f t="shared" si="32"/>
        <v>2.1199999999999997</v>
      </c>
      <c r="K774" s="44"/>
    </row>
    <row r="775" spans="1:11" ht="15" customHeight="1">
      <c r="A775" s="85"/>
      <c r="B775" s="243" t="s">
        <v>38</v>
      </c>
      <c r="C775" s="246"/>
      <c r="D775" s="330"/>
      <c r="E775" s="108"/>
      <c r="F775" s="90"/>
      <c r="G775" s="89"/>
      <c r="H775" s="90"/>
      <c r="I775" s="89"/>
      <c r="J775" s="90"/>
      <c r="K775" s="3"/>
    </row>
    <row r="776" spans="1:11" ht="36.75" customHeight="1">
      <c r="A776" s="113" t="s">
        <v>39</v>
      </c>
      <c r="B776" s="114"/>
      <c r="C776" s="115">
        <v>200</v>
      </c>
      <c r="D776" s="132">
        <v>200</v>
      </c>
      <c r="E776" s="115">
        <v>200</v>
      </c>
      <c r="F776" s="172">
        <v>1</v>
      </c>
      <c r="G776" s="171"/>
      <c r="H776" s="172">
        <v>20.2</v>
      </c>
      <c r="I776" s="171">
        <v>84.44</v>
      </c>
      <c r="J776" s="172">
        <v>4</v>
      </c>
      <c r="K776" s="34" t="s">
        <v>201</v>
      </c>
    </row>
    <row r="777" spans="1:11" ht="15.75" customHeight="1" thickBot="1">
      <c r="A777" s="152" t="s">
        <v>159</v>
      </c>
      <c r="B777" s="114"/>
      <c r="C777" s="115"/>
      <c r="D777" s="132"/>
      <c r="E777" s="115"/>
      <c r="F777" s="132"/>
      <c r="G777" s="115"/>
      <c r="H777" s="132"/>
      <c r="I777" s="115"/>
      <c r="J777" s="132"/>
      <c r="K777" s="34"/>
    </row>
    <row r="778" spans="1:11" ht="15" customHeight="1" thickBot="1">
      <c r="A778" s="240" t="s">
        <v>37</v>
      </c>
      <c r="B778" s="123"/>
      <c r="C778" s="244">
        <v>200</v>
      </c>
      <c r="D778" s="242"/>
      <c r="E778" s="245"/>
      <c r="F778" s="215">
        <f>F776</f>
        <v>1</v>
      </c>
      <c r="G778" s="124"/>
      <c r="H778" s="215">
        <f t="shared" ref="H778:J778" si="33">H776</f>
        <v>20.2</v>
      </c>
      <c r="I778" s="124">
        <f t="shared" si="33"/>
        <v>84.44</v>
      </c>
      <c r="J778" s="215">
        <f t="shared" si="33"/>
        <v>4</v>
      </c>
      <c r="K778" s="44"/>
    </row>
    <row r="779" spans="1:11" ht="15" customHeight="1">
      <c r="A779" s="414"/>
      <c r="B779" s="150" t="s">
        <v>40</v>
      </c>
      <c r="C779" s="415"/>
      <c r="D779" s="132"/>
      <c r="E779" s="136"/>
      <c r="F779" s="127"/>
      <c r="G779" s="199"/>
      <c r="H779" s="127"/>
      <c r="I779" s="199"/>
      <c r="J779" s="127"/>
      <c r="K779" s="34"/>
    </row>
    <row r="780" spans="1:11" ht="34.5" customHeight="1">
      <c r="A780" s="151" t="s">
        <v>425</v>
      </c>
      <c r="B780" s="114"/>
      <c r="C780" s="115">
        <v>30</v>
      </c>
      <c r="D780" s="117"/>
      <c r="E780" s="116"/>
      <c r="F780" s="117">
        <v>0.6</v>
      </c>
      <c r="G780" s="116">
        <v>0.03</v>
      </c>
      <c r="H780" s="117">
        <v>6.17</v>
      </c>
      <c r="I780" s="116">
        <v>27.36</v>
      </c>
      <c r="J780" s="117"/>
      <c r="K780" s="8" t="s">
        <v>426</v>
      </c>
    </row>
    <row r="781" spans="1:11" ht="18" customHeight="1">
      <c r="A781" s="151"/>
      <c r="B781" s="114" t="s">
        <v>79</v>
      </c>
      <c r="C781" s="115"/>
      <c r="D781" s="117">
        <v>31.25</v>
      </c>
      <c r="E781" s="116">
        <v>25</v>
      </c>
      <c r="F781" s="117"/>
      <c r="G781" s="116"/>
      <c r="H781" s="117"/>
      <c r="I781" s="116"/>
      <c r="J781" s="117"/>
      <c r="K781" s="8"/>
    </row>
    <row r="782" spans="1:11" ht="18" customHeight="1">
      <c r="A782" s="151"/>
      <c r="B782" s="114" t="s">
        <v>107</v>
      </c>
      <c r="C782" s="115"/>
      <c r="D782" s="117">
        <v>6</v>
      </c>
      <c r="E782" s="116">
        <v>5</v>
      </c>
      <c r="F782" s="117"/>
      <c r="G782" s="116"/>
      <c r="H782" s="117"/>
      <c r="I782" s="116"/>
      <c r="J782" s="117"/>
      <c r="K782" s="8"/>
    </row>
    <row r="783" spans="1:11" ht="18" customHeight="1">
      <c r="A783" s="151"/>
      <c r="B783" s="114" t="s">
        <v>151</v>
      </c>
      <c r="C783" s="115"/>
      <c r="D783" s="117">
        <v>4</v>
      </c>
      <c r="E783" s="116">
        <v>4</v>
      </c>
      <c r="F783" s="117"/>
      <c r="G783" s="116"/>
      <c r="H783" s="117"/>
      <c r="I783" s="116"/>
      <c r="J783" s="117"/>
      <c r="K783" s="8"/>
    </row>
    <row r="784" spans="1:11" ht="18" customHeight="1">
      <c r="A784" s="151"/>
      <c r="B784" s="114" t="s">
        <v>135</v>
      </c>
      <c r="C784" s="115"/>
      <c r="D784" s="117">
        <v>1.5</v>
      </c>
      <c r="E784" s="116">
        <v>1.5</v>
      </c>
      <c r="F784" s="117"/>
      <c r="G784" s="116"/>
      <c r="H784" s="117"/>
      <c r="I784" s="116"/>
      <c r="J784" s="117"/>
      <c r="K784" s="8"/>
    </row>
    <row r="785" spans="1:11" ht="18" customHeight="1">
      <c r="A785" s="151"/>
      <c r="B785" s="114" t="s">
        <v>29</v>
      </c>
      <c r="C785" s="115"/>
      <c r="D785" s="117">
        <v>0.3</v>
      </c>
      <c r="E785" s="116">
        <v>0.3</v>
      </c>
      <c r="F785" s="117"/>
      <c r="G785" s="116"/>
      <c r="H785" s="117"/>
      <c r="I785" s="116"/>
      <c r="J785" s="117"/>
      <c r="K785" s="8"/>
    </row>
    <row r="786" spans="1:11" ht="18" customHeight="1">
      <c r="A786" s="151"/>
      <c r="B786" s="114" t="s">
        <v>225</v>
      </c>
      <c r="C786" s="115"/>
      <c r="D786" s="117">
        <v>0.3</v>
      </c>
      <c r="E786" s="116">
        <v>0.3</v>
      </c>
      <c r="F786" s="117"/>
      <c r="G786" s="116"/>
      <c r="H786" s="117"/>
      <c r="I786" s="116"/>
      <c r="J786" s="117"/>
      <c r="K786" s="8"/>
    </row>
    <row r="787" spans="1:11" ht="54" customHeight="1">
      <c r="A787" s="113" t="s">
        <v>374</v>
      </c>
      <c r="B787" s="114"/>
      <c r="C787" s="133" t="s">
        <v>378</v>
      </c>
      <c r="D787" s="132"/>
      <c r="E787" s="115"/>
      <c r="F787" s="117">
        <v>2.5126050420168071</v>
      </c>
      <c r="G787" s="116">
        <v>6.73109243697479</v>
      </c>
      <c r="H787" s="117">
        <v>18.512605042016801</v>
      </c>
      <c r="I787" s="116">
        <v>166.84033613445379</v>
      </c>
      <c r="J787" s="117">
        <v>5.13</v>
      </c>
      <c r="K787" s="43" t="s">
        <v>360</v>
      </c>
    </row>
    <row r="788" spans="1:11" ht="14.25" customHeight="1">
      <c r="A788" s="113"/>
      <c r="B788" s="114" t="s">
        <v>277</v>
      </c>
      <c r="C788" s="133"/>
      <c r="D788" s="132">
        <v>17.5</v>
      </c>
      <c r="E788" s="115">
        <v>11.4</v>
      </c>
      <c r="F788" s="117"/>
      <c r="G788" s="116"/>
      <c r="H788" s="117"/>
      <c r="I788" s="116"/>
      <c r="J788" s="117"/>
      <c r="K788" s="43"/>
    </row>
    <row r="789" spans="1:11" ht="14.25" customHeight="1">
      <c r="A789" s="113"/>
      <c r="B789" s="114" t="s">
        <v>280</v>
      </c>
      <c r="C789" s="133"/>
      <c r="D789" s="132">
        <v>11.4</v>
      </c>
      <c r="E789" s="115">
        <v>11.4</v>
      </c>
      <c r="F789" s="117"/>
      <c r="G789" s="116"/>
      <c r="H789" s="117"/>
      <c r="I789" s="116"/>
      <c r="J789" s="117"/>
      <c r="K789" s="43"/>
    </row>
    <row r="790" spans="1:11" ht="15" customHeight="1">
      <c r="A790" s="113"/>
      <c r="B790" s="114" t="s">
        <v>41</v>
      </c>
      <c r="C790" s="133"/>
      <c r="D790" s="132">
        <v>1.19</v>
      </c>
      <c r="E790" s="115">
        <v>1</v>
      </c>
      <c r="F790" s="117"/>
      <c r="G790" s="116"/>
      <c r="H790" s="117"/>
      <c r="I790" s="116"/>
      <c r="J790" s="117"/>
      <c r="K790" s="43"/>
    </row>
    <row r="791" spans="1:11" ht="16.5" customHeight="1">
      <c r="A791" s="113"/>
      <c r="B791" s="114" t="s">
        <v>55</v>
      </c>
      <c r="C791" s="133"/>
      <c r="D791" s="132">
        <v>0.96</v>
      </c>
      <c r="E791" s="115">
        <v>0.8</v>
      </c>
      <c r="F791" s="117"/>
      <c r="G791" s="116"/>
      <c r="H791" s="117"/>
      <c r="I791" s="116"/>
      <c r="J791" s="117"/>
      <c r="K791" s="43"/>
    </row>
    <row r="792" spans="1:11" ht="15" customHeight="1">
      <c r="A792" s="113"/>
      <c r="B792" s="114" t="s">
        <v>138</v>
      </c>
      <c r="C792" s="133"/>
      <c r="D792" s="132">
        <v>1</v>
      </c>
      <c r="E792" s="115">
        <v>1</v>
      </c>
      <c r="F792" s="117"/>
      <c r="G792" s="116"/>
      <c r="H792" s="117"/>
      <c r="I792" s="116"/>
      <c r="J792" s="117"/>
      <c r="K792" s="43"/>
    </row>
    <row r="793" spans="1:11" ht="16.5" customHeight="1">
      <c r="A793" s="113"/>
      <c r="B793" s="114" t="s">
        <v>225</v>
      </c>
      <c r="C793" s="133"/>
      <c r="D793" s="132">
        <v>0.1</v>
      </c>
      <c r="E793" s="115">
        <v>0.1</v>
      </c>
      <c r="F793" s="117"/>
      <c r="G793" s="116"/>
      <c r="H793" s="117"/>
      <c r="I793" s="116"/>
      <c r="J793" s="117"/>
      <c r="K793" s="43"/>
    </row>
    <row r="794" spans="1:11" ht="14.25" customHeight="1">
      <c r="A794" s="113"/>
      <c r="B794" s="114" t="s">
        <v>45</v>
      </c>
      <c r="C794" s="133"/>
      <c r="D794" s="132">
        <v>59.85</v>
      </c>
      <c r="E794" s="115">
        <v>45</v>
      </c>
      <c r="F794" s="117"/>
      <c r="G794" s="116"/>
      <c r="H794" s="117"/>
      <c r="I794" s="116"/>
      <c r="J794" s="117"/>
      <c r="K794" s="43"/>
    </row>
    <row r="795" spans="1:11" ht="12.75" customHeight="1">
      <c r="A795" s="113"/>
      <c r="B795" s="114" t="s">
        <v>41</v>
      </c>
      <c r="C795" s="133"/>
      <c r="D795" s="132">
        <v>3.57</v>
      </c>
      <c r="E795" s="115">
        <v>3</v>
      </c>
      <c r="F795" s="117"/>
      <c r="G795" s="116"/>
      <c r="H795" s="117"/>
      <c r="I795" s="116"/>
      <c r="J795" s="117"/>
      <c r="K795" s="43"/>
    </row>
    <row r="796" spans="1:11" ht="13.5" customHeight="1">
      <c r="A796" s="113"/>
      <c r="B796" s="114" t="s">
        <v>46</v>
      </c>
      <c r="C796" s="133"/>
      <c r="D796" s="132">
        <v>7.5</v>
      </c>
      <c r="E796" s="115">
        <v>6</v>
      </c>
      <c r="F796" s="117"/>
      <c r="G796" s="116"/>
      <c r="H796" s="117"/>
      <c r="I796" s="116"/>
      <c r="J796" s="117"/>
      <c r="K796" s="43"/>
    </row>
    <row r="797" spans="1:11" ht="15.75" customHeight="1">
      <c r="A797" s="113"/>
      <c r="B797" s="114" t="s">
        <v>187</v>
      </c>
      <c r="C797" s="133"/>
      <c r="D797" s="132">
        <v>6</v>
      </c>
      <c r="E797" s="115">
        <v>6</v>
      </c>
      <c r="F797" s="117"/>
      <c r="G797" s="116"/>
      <c r="H797" s="117"/>
      <c r="I797" s="116"/>
      <c r="J797" s="117"/>
      <c r="K797" s="43"/>
    </row>
    <row r="798" spans="1:11" ht="15" customHeight="1">
      <c r="A798" s="113"/>
      <c r="B798" s="114" t="s">
        <v>189</v>
      </c>
      <c r="C798" s="133"/>
      <c r="D798" s="132">
        <v>16.38</v>
      </c>
      <c r="E798" s="115">
        <v>9</v>
      </c>
      <c r="F798" s="117"/>
      <c r="G798" s="116"/>
      <c r="H798" s="117"/>
      <c r="I798" s="116"/>
      <c r="J798" s="117"/>
      <c r="K798" s="43"/>
    </row>
    <row r="799" spans="1:11" ht="14.25" customHeight="1">
      <c r="A799" s="113"/>
      <c r="B799" s="114" t="s">
        <v>47</v>
      </c>
      <c r="C799" s="133"/>
      <c r="D799" s="132">
        <v>2</v>
      </c>
      <c r="E799" s="115">
        <v>2</v>
      </c>
      <c r="F799" s="117"/>
      <c r="G799" s="116"/>
      <c r="H799" s="117"/>
      <c r="I799" s="116"/>
      <c r="J799" s="117"/>
      <c r="K799" s="43"/>
    </row>
    <row r="800" spans="1:11" ht="15" customHeight="1">
      <c r="A800" s="113"/>
      <c r="B800" s="114" t="s">
        <v>225</v>
      </c>
      <c r="C800" s="133"/>
      <c r="D800" s="132">
        <v>0.8</v>
      </c>
      <c r="E800" s="115">
        <v>0.8</v>
      </c>
      <c r="F800" s="117"/>
      <c r="G800" s="116"/>
      <c r="H800" s="117"/>
      <c r="I800" s="116"/>
      <c r="J800" s="117"/>
      <c r="K800" s="34"/>
    </row>
    <row r="801" spans="1:11" ht="15" customHeight="1">
      <c r="A801" s="113"/>
      <c r="B801" s="114" t="s">
        <v>155</v>
      </c>
      <c r="C801" s="133"/>
      <c r="D801" s="132">
        <v>114</v>
      </c>
      <c r="E801" s="115">
        <v>114</v>
      </c>
      <c r="F801" s="117"/>
      <c r="G801" s="116"/>
      <c r="H801" s="117"/>
      <c r="I801" s="116"/>
      <c r="J801" s="117"/>
      <c r="K801" s="34"/>
    </row>
    <row r="802" spans="1:11" ht="15" customHeight="1">
      <c r="A802" s="113"/>
      <c r="B802" s="114" t="s">
        <v>69</v>
      </c>
      <c r="C802" s="133"/>
      <c r="D802" s="179">
        <v>6</v>
      </c>
      <c r="E802" s="139">
        <v>6</v>
      </c>
      <c r="F802" s="117"/>
      <c r="G802" s="116"/>
      <c r="H802" s="117"/>
      <c r="I802" s="116"/>
      <c r="J802" s="117"/>
      <c r="K802" s="34"/>
    </row>
    <row r="803" spans="1:11" ht="28.5" customHeight="1">
      <c r="A803" s="113" t="s">
        <v>461</v>
      </c>
      <c r="B803" s="114"/>
      <c r="C803" s="129">
        <v>60</v>
      </c>
      <c r="D803" s="115"/>
      <c r="E803" s="132"/>
      <c r="F803" s="424">
        <v>7.57</v>
      </c>
      <c r="G803" s="263">
        <v>2.4500000000000002</v>
      </c>
      <c r="H803" s="263">
        <v>5.09</v>
      </c>
      <c r="I803" s="263">
        <v>72.75</v>
      </c>
      <c r="J803" s="262">
        <v>0.18</v>
      </c>
      <c r="K803" s="425" t="s">
        <v>463</v>
      </c>
    </row>
    <row r="804" spans="1:11" ht="15" customHeight="1">
      <c r="A804" s="113"/>
      <c r="B804" s="114" t="s">
        <v>462</v>
      </c>
      <c r="C804" s="129"/>
      <c r="D804" s="115">
        <v>62</v>
      </c>
      <c r="E804" s="132">
        <v>45</v>
      </c>
      <c r="F804" s="135"/>
      <c r="G804" s="136"/>
      <c r="H804" s="136"/>
      <c r="I804" s="136"/>
      <c r="J804" s="132"/>
      <c r="K804" s="34"/>
    </row>
    <row r="805" spans="1:11" ht="15" customHeight="1">
      <c r="A805" s="113"/>
      <c r="B805" s="114" t="s">
        <v>326</v>
      </c>
      <c r="C805" s="129"/>
      <c r="D805" s="115">
        <v>47.25</v>
      </c>
      <c r="E805" s="132">
        <v>45</v>
      </c>
      <c r="F805" s="135"/>
      <c r="G805" s="136"/>
      <c r="H805" s="136"/>
      <c r="I805" s="136"/>
      <c r="J805" s="132"/>
      <c r="K805" s="34"/>
    </row>
    <row r="806" spans="1:11" ht="15" customHeight="1">
      <c r="A806" s="113"/>
      <c r="B806" s="114" t="s">
        <v>41</v>
      </c>
      <c r="C806" s="129"/>
      <c r="D806" s="115">
        <v>12</v>
      </c>
      <c r="E806" s="132">
        <v>10</v>
      </c>
      <c r="F806" s="135"/>
      <c r="G806" s="136"/>
      <c r="H806" s="136"/>
      <c r="I806" s="115"/>
      <c r="J806" s="132"/>
      <c r="K806" s="34"/>
    </row>
    <row r="807" spans="1:11" ht="15" customHeight="1">
      <c r="A807" s="113"/>
      <c r="B807" s="114" t="s">
        <v>135</v>
      </c>
      <c r="C807" s="129"/>
      <c r="D807" s="115">
        <v>0.75</v>
      </c>
      <c r="E807" s="132">
        <v>0.75</v>
      </c>
      <c r="F807" s="135"/>
      <c r="G807" s="136"/>
      <c r="H807" s="136"/>
      <c r="I807" s="115"/>
      <c r="J807" s="132"/>
      <c r="K807" s="34"/>
    </row>
    <row r="808" spans="1:11" ht="15" customHeight="1">
      <c r="A808" s="113"/>
      <c r="B808" s="114" t="s">
        <v>161</v>
      </c>
      <c r="C808" s="129"/>
      <c r="D808" s="115"/>
      <c r="E808" s="132">
        <v>5</v>
      </c>
      <c r="F808" s="135"/>
      <c r="G808" s="136"/>
      <c r="H808" s="136"/>
      <c r="I808" s="115"/>
      <c r="J808" s="132"/>
      <c r="K808" s="34"/>
    </row>
    <row r="809" spans="1:11" ht="15" customHeight="1">
      <c r="A809" s="113"/>
      <c r="B809" s="138" t="s">
        <v>203</v>
      </c>
      <c r="C809" s="129"/>
      <c r="D809" s="115">
        <v>10</v>
      </c>
      <c r="E809" s="132">
        <v>10</v>
      </c>
      <c r="F809" s="135"/>
      <c r="G809" s="136"/>
      <c r="H809" s="136"/>
      <c r="I809" s="136"/>
      <c r="J809" s="137"/>
      <c r="K809" s="34"/>
    </row>
    <row r="810" spans="1:11" ht="15" customHeight="1">
      <c r="A810" s="113"/>
      <c r="B810" s="114" t="s">
        <v>28</v>
      </c>
      <c r="C810" s="129"/>
      <c r="D810" s="115">
        <v>10.5</v>
      </c>
      <c r="E810" s="132">
        <v>10.5</v>
      </c>
      <c r="F810" s="135"/>
      <c r="G810" s="136"/>
      <c r="H810" s="136"/>
      <c r="I810" s="115"/>
      <c r="J810" s="132"/>
      <c r="K810" s="34"/>
    </row>
    <row r="811" spans="1:11" ht="15" customHeight="1">
      <c r="A811" s="113"/>
      <c r="B811" s="118" t="s">
        <v>225</v>
      </c>
      <c r="C811" s="129"/>
      <c r="D811" s="115">
        <v>0.55000000000000004</v>
      </c>
      <c r="E811" s="132">
        <v>0.55000000000000004</v>
      </c>
      <c r="F811" s="135"/>
      <c r="G811" s="136"/>
      <c r="H811" s="136"/>
      <c r="I811" s="115"/>
      <c r="J811" s="132"/>
      <c r="K811" s="34"/>
    </row>
    <row r="812" spans="1:11" ht="15" customHeight="1">
      <c r="A812" s="113"/>
      <c r="B812" s="114" t="s">
        <v>50</v>
      </c>
      <c r="C812" s="129"/>
      <c r="D812" s="115"/>
      <c r="E812" s="132">
        <v>69</v>
      </c>
      <c r="F812" s="135"/>
      <c r="G812" s="136"/>
      <c r="H812" s="136"/>
      <c r="I812" s="115"/>
      <c r="J812" s="132"/>
      <c r="K812" s="34"/>
    </row>
    <row r="813" spans="1:11" s="60" customFormat="1" ht="16.5" customHeight="1">
      <c r="A813" s="113"/>
      <c r="B813" s="114" t="s">
        <v>135</v>
      </c>
      <c r="C813" s="129"/>
      <c r="D813" s="115">
        <v>2.5</v>
      </c>
      <c r="E813" s="132">
        <v>2.5</v>
      </c>
      <c r="F813" s="135"/>
      <c r="G813" s="136"/>
      <c r="H813" s="136"/>
      <c r="I813" s="115"/>
      <c r="J813" s="132"/>
      <c r="K813" s="34"/>
    </row>
    <row r="814" spans="1:11" ht="15" customHeight="1">
      <c r="A814" s="113" t="s">
        <v>57</v>
      </c>
      <c r="B814" s="114"/>
      <c r="C814" s="115">
        <v>120</v>
      </c>
      <c r="D814" s="129"/>
      <c r="E814" s="115"/>
      <c r="F814" s="117">
        <v>2.0625810324129699</v>
      </c>
      <c r="G814" s="116">
        <v>3.8427370948379349</v>
      </c>
      <c r="H814" s="117">
        <v>16.357743097238895</v>
      </c>
      <c r="I814" s="116">
        <v>109.84393757503001</v>
      </c>
      <c r="J814" s="132">
        <v>14.53</v>
      </c>
      <c r="K814" s="34" t="s">
        <v>172</v>
      </c>
    </row>
    <row r="815" spans="1:11" ht="15" customHeight="1">
      <c r="A815" s="113"/>
      <c r="B815" s="114" t="s">
        <v>45</v>
      </c>
      <c r="C815" s="115"/>
      <c r="D815" s="129">
        <v>136.80000000000001</v>
      </c>
      <c r="E815" s="115">
        <v>102.6</v>
      </c>
      <c r="F815" s="132"/>
      <c r="G815" s="115"/>
      <c r="H815" s="132"/>
      <c r="I815" s="115"/>
      <c r="J815" s="132"/>
      <c r="K815" s="34"/>
    </row>
    <row r="816" spans="1:11" ht="15" customHeight="1">
      <c r="A816" s="113"/>
      <c r="B816" s="114" t="s">
        <v>27</v>
      </c>
      <c r="C816" s="115"/>
      <c r="D816" s="129">
        <v>18.96</v>
      </c>
      <c r="E816" s="115">
        <v>18</v>
      </c>
      <c r="F816" s="132"/>
      <c r="G816" s="115"/>
      <c r="H816" s="132"/>
      <c r="I816" s="115"/>
      <c r="J816" s="132"/>
      <c r="K816" s="34"/>
    </row>
    <row r="817" spans="1:11" ht="15" customHeight="1">
      <c r="A817" s="113"/>
      <c r="B817" s="114" t="s">
        <v>31</v>
      </c>
      <c r="C817" s="115"/>
      <c r="D817" s="129">
        <v>4.2</v>
      </c>
      <c r="E817" s="115">
        <v>4.2</v>
      </c>
      <c r="F817" s="132"/>
      <c r="G817" s="115"/>
      <c r="H817" s="132"/>
      <c r="I817" s="115"/>
      <c r="J817" s="132"/>
      <c r="K817" s="34"/>
    </row>
    <row r="818" spans="1:11" ht="15" customHeight="1">
      <c r="A818" s="113"/>
      <c r="B818" s="114" t="s">
        <v>225</v>
      </c>
      <c r="C818" s="133"/>
      <c r="D818" s="129">
        <v>0.45</v>
      </c>
      <c r="E818" s="115">
        <v>0.45</v>
      </c>
      <c r="F818" s="132"/>
      <c r="G818" s="115"/>
      <c r="H818" s="132"/>
      <c r="I818" s="115"/>
      <c r="J818" s="132"/>
      <c r="K818" s="34"/>
    </row>
    <row r="819" spans="1:11" ht="23.25" customHeight="1">
      <c r="A819" s="197" t="s">
        <v>375</v>
      </c>
      <c r="B819" s="114"/>
      <c r="C819" s="115">
        <v>150</v>
      </c>
      <c r="D819" s="117"/>
      <c r="E819" s="116"/>
      <c r="F819" s="117">
        <v>0</v>
      </c>
      <c r="G819" s="116">
        <v>0</v>
      </c>
      <c r="H819" s="117">
        <v>13</v>
      </c>
      <c r="I819" s="116">
        <v>52</v>
      </c>
      <c r="J819" s="132">
        <v>0.83</v>
      </c>
      <c r="K819" s="34" t="s">
        <v>473</v>
      </c>
    </row>
    <row r="820" spans="1:11" ht="23.25" customHeight="1">
      <c r="A820" s="197"/>
      <c r="B820" s="114" t="s">
        <v>376</v>
      </c>
      <c r="C820" s="115"/>
      <c r="D820" s="117">
        <v>17.5</v>
      </c>
      <c r="E820" s="116">
        <v>17.5</v>
      </c>
      <c r="F820" s="132"/>
      <c r="G820" s="115"/>
      <c r="H820" s="132"/>
      <c r="I820" s="259"/>
      <c r="J820" s="132"/>
      <c r="K820" s="34"/>
    </row>
    <row r="821" spans="1:11" ht="15" customHeight="1">
      <c r="A821" s="197"/>
      <c r="B821" s="114" t="s">
        <v>29</v>
      </c>
      <c r="C821" s="115"/>
      <c r="D821" s="117">
        <v>5</v>
      </c>
      <c r="E821" s="116">
        <v>5</v>
      </c>
      <c r="F821" s="132"/>
      <c r="G821" s="115"/>
      <c r="H821" s="132"/>
      <c r="I821" s="259"/>
      <c r="J821" s="132"/>
      <c r="K821" s="34"/>
    </row>
    <row r="822" spans="1:11" ht="15" customHeight="1">
      <c r="A822" s="197"/>
      <c r="B822" s="114" t="s">
        <v>64</v>
      </c>
      <c r="C822" s="115"/>
      <c r="D822" s="117">
        <v>150</v>
      </c>
      <c r="E822" s="116">
        <v>150</v>
      </c>
      <c r="F822" s="132"/>
      <c r="G822" s="115"/>
      <c r="H822" s="132"/>
      <c r="I822" s="259"/>
      <c r="J822" s="132"/>
      <c r="K822" s="34"/>
    </row>
    <row r="823" spans="1:11" ht="15" customHeight="1">
      <c r="A823" s="152" t="s">
        <v>203</v>
      </c>
      <c r="B823" s="114"/>
      <c r="C823" s="115">
        <v>20</v>
      </c>
      <c r="D823" s="117">
        <v>20</v>
      </c>
      <c r="E823" s="116">
        <v>20</v>
      </c>
      <c r="F823" s="132">
        <v>1.52</v>
      </c>
      <c r="G823" s="115">
        <v>0.16</v>
      </c>
      <c r="H823" s="132">
        <v>9.84</v>
      </c>
      <c r="I823" s="259">
        <v>47</v>
      </c>
      <c r="J823" s="132">
        <v>0</v>
      </c>
      <c r="K823" s="34" t="s">
        <v>212</v>
      </c>
    </row>
    <row r="824" spans="1:11" ht="35.25" customHeight="1" thickBot="1">
      <c r="A824" s="113" t="s">
        <v>265</v>
      </c>
      <c r="B824" s="114"/>
      <c r="C824" s="115">
        <v>30</v>
      </c>
      <c r="D824" s="132">
        <v>30</v>
      </c>
      <c r="E824" s="115">
        <v>30</v>
      </c>
      <c r="F824" s="117">
        <v>1.9819819819819819</v>
      </c>
      <c r="G824" s="145">
        <v>0.36036036036036034</v>
      </c>
      <c r="H824" s="117">
        <v>11.891891891891891</v>
      </c>
      <c r="I824" s="145">
        <v>59.45945945945946</v>
      </c>
      <c r="J824" s="132"/>
      <c r="K824" s="45" t="s">
        <v>211</v>
      </c>
    </row>
    <row r="825" spans="1:11" ht="15.75" customHeight="1" thickBot="1">
      <c r="A825" s="240" t="s">
        <v>37</v>
      </c>
      <c r="B825" s="123"/>
      <c r="C825" s="244">
        <v>576</v>
      </c>
      <c r="D825" s="242"/>
      <c r="E825" s="238"/>
      <c r="F825" s="220">
        <f>F780+F787+F803+F814+F819+F823+F824</f>
        <v>16.247168056411759</v>
      </c>
      <c r="G825" s="221">
        <f t="shared" ref="G825:J825" si="34">G780+G787+G803+G814+G819+G823+G824</f>
        <v>13.574189892173086</v>
      </c>
      <c r="H825" s="220">
        <f t="shared" si="34"/>
        <v>80.862240031147593</v>
      </c>
      <c r="I825" s="221">
        <f t="shared" si="34"/>
        <v>535.2537331689432</v>
      </c>
      <c r="J825" s="220">
        <f t="shared" si="34"/>
        <v>20.669999999999998</v>
      </c>
      <c r="K825" s="44"/>
    </row>
    <row r="826" spans="1:11" ht="15.75" customHeight="1">
      <c r="A826" s="113"/>
      <c r="B826" s="150" t="s">
        <v>380</v>
      </c>
      <c r="C826" s="168"/>
      <c r="D826" s="169"/>
      <c r="E826" s="168"/>
      <c r="F826" s="172"/>
      <c r="G826" s="326"/>
      <c r="H826" s="172"/>
      <c r="I826" s="326"/>
      <c r="J826" s="172"/>
      <c r="K826" s="34"/>
    </row>
    <row r="827" spans="1:11" ht="17.25" customHeight="1">
      <c r="A827" s="166" t="s">
        <v>164</v>
      </c>
      <c r="B827" s="167"/>
      <c r="C827" s="168">
        <v>150</v>
      </c>
      <c r="D827" s="169"/>
      <c r="E827" s="168"/>
      <c r="F827" s="172">
        <v>2.1</v>
      </c>
      <c r="G827" s="171">
        <v>2.2999999999999998</v>
      </c>
      <c r="H827" s="172">
        <v>10.5</v>
      </c>
      <c r="I827" s="171">
        <v>72.5</v>
      </c>
      <c r="J827" s="172">
        <v>0.45</v>
      </c>
      <c r="K827" s="48" t="s">
        <v>147</v>
      </c>
    </row>
    <row r="828" spans="1:11" ht="48" customHeight="1">
      <c r="A828" s="152" t="s">
        <v>434</v>
      </c>
      <c r="B828" s="114" t="s">
        <v>173</v>
      </c>
      <c r="C828" s="168"/>
      <c r="D828" s="169">
        <v>155</v>
      </c>
      <c r="E828" s="168">
        <v>150</v>
      </c>
      <c r="F828" s="172"/>
      <c r="G828" s="171"/>
      <c r="H828" s="172"/>
      <c r="I828" s="171"/>
      <c r="J828" s="172"/>
      <c r="K828" s="34"/>
    </row>
    <row r="829" spans="1:11" ht="24" customHeight="1">
      <c r="A829" s="196" t="s">
        <v>341</v>
      </c>
      <c r="B829" s="114"/>
      <c r="C829" s="115">
        <v>50</v>
      </c>
      <c r="D829" s="165"/>
      <c r="E829" s="111"/>
      <c r="F829" s="117">
        <v>5.98</v>
      </c>
      <c r="G829" s="116">
        <v>6.92</v>
      </c>
      <c r="H829" s="117">
        <v>24.453333333333301</v>
      </c>
      <c r="I829" s="116">
        <v>180</v>
      </c>
      <c r="J829" s="117">
        <v>0.03</v>
      </c>
      <c r="K829" s="34" t="s">
        <v>359</v>
      </c>
    </row>
    <row r="830" spans="1:11" ht="15.75" customHeight="1">
      <c r="B830" s="114" t="s">
        <v>92</v>
      </c>
      <c r="C830" s="136"/>
      <c r="D830" s="117">
        <v>26.5</v>
      </c>
      <c r="E830" s="116">
        <v>26.5</v>
      </c>
      <c r="F830" s="165"/>
      <c r="G830" s="111"/>
      <c r="H830" s="165"/>
      <c r="I830" s="111"/>
      <c r="J830" s="165"/>
      <c r="K830" s="34"/>
    </row>
    <row r="831" spans="1:11" ht="15.75" customHeight="1">
      <c r="B831" s="114" t="s">
        <v>186</v>
      </c>
      <c r="C831" s="136"/>
      <c r="D831" s="117">
        <v>1.68</v>
      </c>
      <c r="E831" s="116">
        <v>1.4</v>
      </c>
      <c r="F831" s="165"/>
      <c r="G831" s="111"/>
      <c r="H831" s="165"/>
      <c r="I831" s="111"/>
      <c r="J831" s="165"/>
      <c r="K831" s="34"/>
    </row>
    <row r="832" spans="1:11" ht="15.75" customHeight="1">
      <c r="B832" s="114" t="s">
        <v>31</v>
      </c>
      <c r="C832" s="136"/>
      <c r="D832" s="117">
        <v>1.2</v>
      </c>
      <c r="E832" s="116">
        <v>1.2</v>
      </c>
      <c r="F832" s="165"/>
      <c r="G832" s="111"/>
      <c r="H832" s="165"/>
      <c r="I832" s="111"/>
      <c r="J832" s="165"/>
      <c r="K832" s="34"/>
    </row>
    <row r="833" spans="1:11" ht="15.75" customHeight="1">
      <c r="B833" s="114" t="s">
        <v>141</v>
      </c>
      <c r="C833" s="136"/>
      <c r="D833" s="117">
        <v>10.7</v>
      </c>
      <c r="E833" s="116">
        <v>10.7</v>
      </c>
      <c r="F833" s="165"/>
      <c r="G833" s="111"/>
      <c r="H833" s="165"/>
      <c r="I833" s="111"/>
      <c r="J833" s="165"/>
      <c r="K833" s="34"/>
    </row>
    <row r="834" spans="1:11" ht="21" customHeight="1">
      <c r="B834" s="114" t="s">
        <v>223</v>
      </c>
      <c r="C834" s="136"/>
      <c r="D834" s="117">
        <v>1.4</v>
      </c>
      <c r="E834" s="116">
        <v>1.4</v>
      </c>
      <c r="F834" s="165"/>
      <c r="G834" s="111"/>
      <c r="H834" s="165"/>
      <c r="I834" s="111"/>
      <c r="J834" s="165"/>
      <c r="K834" s="34"/>
    </row>
    <row r="835" spans="1:11" ht="15" customHeight="1">
      <c r="B835" s="114" t="s">
        <v>93</v>
      </c>
      <c r="C835" s="136"/>
      <c r="D835" s="117">
        <v>0.2</v>
      </c>
      <c r="E835" s="116">
        <v>0.2</v>
      </c>
      <c r="F835" s="165"/>
      <c r="G835" s="111"/>
      <c r="H835" s="165"/>
      <c r="I835" s="111"/>
      <c r="J835" s="165"/>
      <c r="K835" s="34"/>
    </row>
    <row r="836" spans="1:11" ht="15" customHeight="1">
      <c r="B836" s="114" t="s">
        <v>225</v>
      </c>
      <c r="C836" s="136"/>
      <c r="D836" s="117">
        <v>0.4</v>
      </c>
      <c r="E836" s="116">
        <v>0.4</v>
      </c>
      <c r="F836" s="165"/>
      <c r="G836" s="111"/>
      <c r="H836" s="165"/>
      <c r="I836" s="111"/>
      <c r="J836" s="165"/>
      <c r="K836" s="34"/>
    </row>
    <row r="837" spans="1:11" ht="23.25" customHeight="1">
      <c r="B837" s="114" t="s">
        <v>92</v>
      </c>
      <c r="C837" s="136"/>
      <c r="D837" s="117">
        <v>1.2</v>
      </c>
      <c r="E837" s="116">
        <v>1.2</v>
      </c>
      <c r="F837" s="165"/>
      <c r="G837" s="111"/>
      <c r="H837" s="165"/>
      <c r="I837" s="111"/>
      <c r="J837" s="165"/>
      <c r="K837" s="34"/>
    </row>
    <row r="838" spans="1:11" ht="15" customHeight="1">
      <c r="B838" s="114" t="s">
        <v>240</v>
      </c>
      <c r="C838" s="136"/>
      <c r="D838" s="117">
        <v>19.7</v>
      </c>
      <c r="E838" s="116">
        <v>19.5</v>
      </c>
      <c r="F838" s="165"/>
      <c r="G838" s="111"/>
      <c r="H838" s="165"/>
      <c r="I838" s="111"/>
      <c r="J838" s="165"/>
      <c r="K838" s="34"/>
    </row>
    <row r="839" spans="1:11" ht="15" customHeight="1">
      <c r="B839" s="114" t="s">
        <v>186</v>
      </c>
      <c r="C839" s="136"/>
      <c r="D839" s="117">
        <v>1.08</v>
      </c>
      <c r="E839" s="116">
        <v>0.9</v>
      </c>
      <c r="F839" s="165"/>
      <c r="G839" s="111"/>
      <c r="H839" s="165"/>
      <c r="I839" s="111"/>
      <c r="J839" s="165"/>
      <c r="K839" s="34"/>
    </row>
    <row r="840" spans="1:11" ht="23.25" customHeight="1">
      <c r="A840" s="113"/>
      <c r="B840" s="114" t="s">
        <v>223</v>
      </c>
      <c r="C840" s="115"/>
      <c r="D840" s="132">
        <v>1.1000000000000001</v>
      </c>
      <c r="E840" s="115">
        <v>1.1000000000000001</v>
      </c>
      <c r="F840" s="132"/>
      <c r="G840" s="115"/>
      <c r="H840" s="117"/>
      <c r="I840" s="115"/>
      <c r="J840" s="132"/>
      <c r="K840" s="34"/>
    </row>
    <row r="841" spans="1:11" ht="15" customHeight="1">
      <c r="A841" s="113"/>
      <c r="B841" s="114" t="s">
        <v>92</v>
      </c>
      <c r="C841" s="115"/>
      <c r="D841" s="132">
        <v>0.9</v>
      </c>
      <c r="E841" s="115">
        <v>0.9</v>
      </c>
      <c r="F841" s="132"/>
      <c r="G841" s="115"/>
      <c r="H841" s="132"/>
      <c r="I841" s="115"/>
      <c r="J841" s="132"/>
      <c r="K841" s="34"/>
    </row>
    <row r="842" spans="1:11" ht="12.75" customHeight="1">
      <c r="A842" s="113"/>
      <c r="B842" s="152" t="s">
        <v>186</v>
      </c>
      <c r="C842" s="195"/>
      <c r="D842" s="141">
        <v>1.2</v>
      </c>
      <c r="E842" s="142">
        <v>1</v>
      </c>
      <c r="F842" s="141"/>
      <c r="G842" s="142"/>
      <c r="H842" s="141"/>
      <c r="I842" s="142"/>
      <c r="J842" s="141"/>
      <c r="K842" s="43"/>
    </row>
    <row r="843" spans="1:11" ht="15" customHeight="1">
      <c r="A843" s="113"/>
      <c r="B843" s="114" t="s">
        <v>47</v>
      </c>
      <c r="C843" s="115"/>
      <c r="D843" s="117">
        <v>0.2</v>
      </c>
      <c r="E843" s="116">
        <v>0.2</v>
      </c>
      <c r="F843" s="117"/>
      <c r="G843" s="116"/>
      <c r="H843" s="117"/>
      <c r="I843" s="116"/>
      <c r="J843" s="117"/>
      <c r="K843" s="34"/>
    </row>
    <row r="844" spans="1:11" ht="15" customHeight="1">
      <c r="A844" s="113"/>
      <c r="B844" s="114" t="s">
        <v>47</v>
      </c>
      <c r="C844" s="115"/>
      <c r="D844" s="117">
        <v>0.2</v>
      </c>
      <c r="E844" s="116">
        <v>0.2</v>
      </c>
      <c r="F844" s="117"/>
      <c r="G844" s="116"/>
      <c r="H844" s="117"/>
      <c r="I844" s="116"/>
      <c r="J844" s="117"/>
      <c r="K844" s="34"/>
    </row>
    <row r="845" spans="1:11" ht="33.75" customHeight="1">
      <c r="A845" s="113" t="s">
        <v>289</v>
      </c>
      <c r="B845" s="114"/>
      <c r="C845" s="115" t="s">
        <v>453</v>
      </c>
      <c r="D845" s="130"/>
      <c r="E845" s="109"/>
      <c r="F845" s="109">
        <v>0</v>
      </c>
      <c r="G845" s="109">
        <v>0</v>
      </c>
      <c r="H845" s="116">
        <v>19.32</v>
      </c>
      <c r="I845" s="117">
        <v>72.900000000000006</v>
      </c>
      <c r="J845" s="109">
        <v>0.02</v>
      </c>
      <c r="K845" s="34" t="s">
        <v>286</v>
      </c>
    </row>
    <row r="846" spans="1:11" ht="15" customHeight="1">
      <c r="A846" s="113"/>
      <c r="B846" s="114" t="s">
        <v>264</v>
      </c>
      <c r="C846" s="115"/>
      <c r="D846" s="130">
        <v>0.45</v>
      </c>
      <c r="E846" s="109">
        <v>0.45</v>
      </c>
      <c r="F846" s="109"/>
      <c r="G846" s="109"/>
      <c r="H846" s="116"/>
      <c r="I846" s="117"/>
      <c r="J846" s="101"/>
      <c r="K846" s="34"/>
    </row>
    <row r="847" spans="1:11" ht="15" customHeight="1">
      <c r="A847" s="113"/>
      <c r="B847" s="114" t="s">
        <v>141</v>
      </c>
      <c r="C847" s="115"/>
      <c r="D847" s="130">
        <v>170</v>
      </c>
      <c r="E847" s="109">
        <v>170</v>
      </c>
      <c r="F847" s="109"/>
      <c r="G847" s="109"/>
      <c r="H847" s="116"/>
      <c r="I847" s="117"/>
      <c r="J847" s="101"/>
      <c r="K847" s="34"/>
    </row>
    <row r="848" spans="1:11" ht="15" customHeight="1" thickBot="1">
      <c r="A848" s="113"/>
      <c r="B848" s="114" t="s">
        <v>227</v>
      </c>
      <c r="C848" s="115"/>
      <c r="D848" s="130">
        <v>10</v>
      </c>
      <c r="E848" s="109">
        <v>10</v>
      </c>
      <c r="F848" s="109"/>
      <c r="G848" s="109"/>
      <c r="H848" s="116"/>
      <c r="I848" s="117"/>
      <c r="J848" s="101"/>
      <c r="K848" s="34"/>
    </row>
    <row r="849" spans="1:11" ht="15.75" customHeight="1" thickBot="1">
      <c r="A849" s="240" t="s">
        <v>37</v>
      </c>
      <c r="B849" s="123"/>
      <c r="C849" s="244">
        <v>380</v>
      </c>
      <c r="D849" s="242"/>
      <c r="E849" s="238"/>
      <c r="F849" s="369">
        <f>F845+F829+F827</f>
        <v>8.08</v>
      </c>
      <c r="G849" s="369">
        <f t="shared" ref="G849:J849" si="35">G845+G829+G827</f>
        <v>9.2199999999999989</v>
      </c>
      <c r="H849" s="369">
        <f t="shared" si="35"/>
        <v>54.273333333333298</v>
      </c>
      <c r="I849" s="369">
        <f t="shared" si="35"/>
        <v>325.39999999999998</v>
      </c>
      <c r="J849" s="369">
        <f t="shared" si="35"/>
        <v>0.5</v>
      </c>
      <c r="K849" s="44"/>
    </row>
    <row r="850" spans="1:11" ht="15.75" customHeight="1" thickBot="1">
      <c r="A850" s="275" t="s">
        <v>60</v>
      </c>
      <c r="B850" s="276"/>
      <c r="C850" s="277">
        <f>C774+C777+C825+C849</f>
        <v>1320</v>
      </c>
      <c r="D850" s="350"/>
      <c r="E850" s="277"/>
      <c r="F850" s="382">
        <f>F774+F777+F825+F849</f>
        <v>32.428753846535422</v>
      </c>
      <c r="G850" s="382">
        <f>G774+G777+G825+G849</f>
        <v>33.48162647631591</v>
      </c>
      <c r="H850" s="382">
        <f>H774+H777+H825+H849</f>
        <v>178.30390658363672</v>
      </c>
      <c r="I850" s="382">
        <f>I774+I777+I825+I849</f>
        <v>1165.585687498231</v>
      </c>
      <c r="J850" s="382">
        <f>J774+J777+J825+J849</f>
        <v>23.29</v>
      </c>
      <c r="K850" s="45"/>
    </row>
    <row r="851" spans="1:11" ht="15" customHeight="1">
      <c r="A851" s="341"/>
      <c r="B851" s="243"/>
      <c r="C851" s="317"/>
      <c r="D851" s="155"/>
      <c r="E851" s="132"/>
      <c r="F851" s="342"/>
      <c r="G851" s="342"/>
      <c r="H851" s="342"/>
      <c r="I851" s="233"/>
      <c r="J851" s="233"/>
      <c r="K851" s="2"/>
    </row>
    <row r="852" spans="1:11" ht="15.75" customHeight="1" thickBot="1">
      <c r="A852" s="298" t="s">
        <v>104</v>
      </c>
      <c r="B852" s="276"/>
      <c r="C852" s="276"/>
      <c r="D852" s="299"/>
      <c r="E852" s="258"/>
      <c r="K852" s="26"/>
    </row>
    <row r="853" spans="1:11" ht="23.25" customHeight="1">
      <c r="A853" s="85" t="s">
        <v>5</v>
      </c>
      <c r="B853" s="86"/>
      <c r="C853" s="234" t="s">
        <v>6</v>
      </c>
      <c r="D853" s="328" t="s">
        <v>7</v>
      </c>
      <c r="E853" s="234" t="s">
        <v>7</v>
      </c>
      <c r="F853" s="483" t="s">
        <v>8</v>
      </c>
      <c r="G853" s="483"/>
      <c r="H853" s="484"/>
      <c r="I853" s="89" t="s">
        <v>9</v>
      </c>
      <c r="J853" s="236" t="s">
        <v>10</v>
      </c>
      <c r="K853" s="19" t="s">
        <v>62</v>
      </c>
    </row>
    <row r="854" spans="1:11" ht="15.75" customHeight="1" thickBot="1">
      <c r="A854" s="113" t="s">
        <v>12</v>
      </c>
      <c r="B854" s="114"/>
      <c r="C854" s="119" t="s">
        <v>13</v>
      </c>
      <c r="D854" s="192" t="s">
        <v>14</v>
      </c>
      <c r="E854" s="119" t="s">
        <v>14</v>
      </c>
      <c r="F854" s="148"/>
      <c r="G854" s="148"/>
      <c r="H854" s="148"/>
      <c r="I854" s="111" t="s">
        <v>128</v>
      </c>
      <c r="J854" s="165"/>
      <c r="K854" s="11" t="s">
        <v>63</v>
      </c>
    </row>
    <row r="855" spans="1:11" ht="15.75" customHeight="1" thickBot="1">
      <c r="A855" s="102"/>
      <c r="B855" s="103"/>
      <c r="C855" s="237"/>
      <c r="D855" s="385" t="s">
        <v>16</v>
      </c>
      <c r="E855" s="237" t="s">
        <v>17</v>
      </c>
      <c r="F855" s="149" t="s">
        <v>18</v>
      </c>
      <c r="G855" s="105" t="s">
        <v>19</v>
      </c>
      <c r="H855" s="153" t="s">
        <v>20</v>
      </c>
      <c r="I855" s="105" t="s">
        <v>21</v>
      </c>
      <c r="J855" s="106" t="s">
        <v>22</v>
      </c>
      <c r="K855" s="27"/>
    </row>
    <row r="856" spans="1:11" ht="15" customHeight="1">
      <c r="A856" s="85"/>
      <c r="B856" s="243" t="s">
        <v>23</v>
      </c>
      <c r="C856" s="119"/>
      <c r="D856" s="330"/>
      <c r="E856" s="136"/>
      <c r="F856" s="165"/>
      <c r="G856" s="110"/>
      <c r="H856" s="165"/>
      <c r="I856" s="110"/>
      <c r="J856" s="157"/>
      <c r="K856" s="3"/>
    </row>
    <row r="857" spans="1:11" ht="25.5" customHeight="1">
      <c r="A857" s="113" t="s">
        <v>343</v>
      </c>
      <c r="B857" s="114"/>
      <c r="C857" s="119" t="s">
        <v>373</v>
      </c>
      <c r="D857" s="192"/>
      <c r="E857" s="119"/>
      <c r="F857" s="117">
        <v>4.2421875</v>
      </c>
      <c r="G857" s="116">
        <v>3.2734375</v>
      </c>
      <c r="H857" s="117">
        <v>23.8671875</v>
      </c>
      <c r="I857" s="116">
        <v>152.9140625</v>
      </c>
      <c r="J857" s="117">
        <v>0.67</v>
      </c>
      <c r="K857" s="34" t="s">
        <v>105</v>
      </c>
    </row>
    <row r="858" spans="1:11" ht="15" customHeight="1">
      <c r="A858" s="113"/>
      <c r="B858" s="114" t="s">
        <v>86</v>
      </c>
      <c r="C858" s="119"/>
      <c r="D858" s="192">
        <v>18</v>
      </c>
      <c r="E858" s="119">
        <v>18</v>
      </c>
      <c r="F858" s="117"/>
      <c r="G858" s="116"/>
      <c r="H858" s="117"/>
      <c r="I858" s="116"/>
      <c r="J858" s="117"/>
      <c r="K858" s="34"/>
    </row>
    <row r="859" spans="1:11" ht="15" customHeight="1">
      <c r="A859" s="113"/>
      <c r="B859" s="114" t="s">
        <v>27</v>
      </c>
      <c r="C859" s="119"/>
      <c r="D859" s="192">
        <v>123</v>
      </c>
      <c r="E859" s="119">
        <v>123</v>
      </c>
      <c r="F859" s="117"/>
      <c r="G859" s="116"/>
      <c r="H859" s="117"/>
      <c r="I859" s="116"/>
      <c r="J859" s="117"/>
      <c r="K859" s="34"/>
    </row>
    <row r="860" spans="1:11" ht="15" customHeight="1">
      <c r="A860" s="113"/>
      <c r="B860" s="114" t="s">
        <v>29</v>
      </c>
      <c r="C860" s="119"/>
      <c r="D860" s="192">
        <v>2</v>
      </c>
      <c r="E860" s="119">
        <v>2</v>
      </c>
      <c r="F860" s="117"/>
      <c r="G860" s="116"/>
      <c r="H860" s="117"/>
      <c r="I860" s="116"/>
      <c r="J860" s="117"/>
      <c r="K860" s="34"/>
    </row>
    <row r="861" spans="1:11" ht="15" customHeight="1">
      <c r="A861" s="113"/>
      <c r="B861" s="118" t="s">
        <v>288</v>
      </c>
      <c r="C861" s="119"/>
      <c r="D861" s="192">
        <v>0.4</v>
      </c>
      <c r="E861" s="119">
        <v>0.4</v>
      </c>
      <c r="F861" s="117"/>
      <c r="G861" s="116"/>
      <c r="H861" s="117"/>
      <c r="I861" s="116"/>
      <c r="J861" s="117"/>
      <c r="K861" s="34"/>
    </row>
    <row r="862" spans="1:11" ht="15" customHeight="1">
      <c r="A862" s="113"/>
      <c r="B862" s="114" t="s">
        <v>31</v>
      </c>
      <c r="C862" s="115"/>
      <c r="D862" s="117">
        <v>3</v>
      </c>
      <c r="E862" s="116">
        <v>3</v>
      </c>
      <c r="F862" s="117"/>
      <c r="G862" s="116"/>
      <c r="H862" s="117"/>
      <c r="I862" s="116"/>
      <c r="J862" s="117"/>
      <c r="K862" s="34"/>
    </row>
    <row r="863" spans="1:11" ht="23.25" customHeight="1">
      <c r="A863" s="113" t="s">
        <v>32</v>
      </c>
      <c r="B863" s="114"/>
      <c r="C863" s="115" t="s">
        <v>350</v>
      </c>
      <c r="D863" s="165"/>
      <c r="E863" s="111"/>
      <c r="F863" s="117">
        <v>2.8494000000000002</v>
      </c>
      <c r="G863" s="116">
        <v>2.4102000000000001</v>
      </c>
      <c r="H863" s="117">
        <v>10.35</v>
      </c>
      <c r="I863" s="116">
        <v>74.58</v>
      </c>
      <c r="J863" s="117">
        <v>1.17</v>
      </c>
      <c r="K863" s="34" t="s">
        <v>467</v>
      </c>
    </row>
    <row r="864" spans="1:11" ht="15" customHeight="1">
      <c r="A864" s="113"/>
      <c r="B864" s="114" t="s">
        <v>33</v>
      </c>
      <c r="C864" s="115"/>
      <c r="D864" s="117">
        <v>2.5</v>
      </c>
      <c r="E864" s="116">
        <v>2.5</v>
      </c>
      <c r="F864" s="117"/>
      <c r="G864" s="116"/>
      <c r="H864" s="117"/>
      <c r="I864" s="116"/>
      <c r="J864" s="117"/>
      <c r="K864" s="34"/>
    </row>
    <row r="865" spans="1:11" ht="15" customHeight="1">
      <c r="A865" s="113"/>
      <c r="B865" s="114" t="s">
        <v>29</v>
      </c>
      <c r="C865" s="115"/>
      <c r="D865" s="117">
        <v>6</v>
      </c>
      <c r="E865" s="116">
        <v>6</v>
      </c>
      <c r="F865" s="117"/>
      <c r="G865" s="116"/>
      <c r="H865" s="117"/>
      <c r="I865" s="116"/>
      <c r="J865" s="117"/>
      <c r="K865" s="34"/>
    </row>
    <row r="866" spans="1:11" ht="15" customHeight="1">
      <c r="A866" s="121"/>
      <c r="B866" s="114" t="s">
        <v>27</v>
      </c>
      <c r="C866" s="115"/>
      <c r="D866" s="117">
        <v>90</v>
      </c>
      <c r="E866" s="116">
        <v>90</v>
      </c>
      <c r="F866" s="117"/>
      <c r="G866" s="116"/>
      <c r="H866" s="117"/>
      <c r="I866" s="116"/>
      <c r="J866" s="117"/>
      <c r="K866" s="34"/>
    </row>
    <row r="867" spans="1:11" ht="15" customHeight="1">
      <c r="A867" s="121"/>
      <c r="B867" s="114" t="s">
        <v>28</v>
      </c>
      <c r="C867" s="115"/>
      <c r="D867" s="117">
        <v>108</v>
      </c>
      <c r="E867" s="116">
        <v>108</v>
      </c>
      <c r="F867" s="117"/>
      <c r="G867" s="116"/>
      <c r="H867" s="117"/>
      <c r="I867" s="116"/>
      <c r="J867" s="117"/>
      <c r="K867" s="34"/>
    </row>
    <row r="868" spans="1:11" ht="27" customHeight="1">
      <c r="A868" s="113" t="s">
        <v>34</v>
      </c>
      <c r="B868" s="114"/>
      <c r="C868" s="441" t="s">
        <v>129</v>
      </c>
      <c r="D868" s="442"/>
      <c r="E868" s="443"/>
      <c r="F868" s="419">
        <v>1.915</v>
      </c>
      <c r="G868" s="142">
        <v>4.3549999999999995</v>
      </c>
      <c r="H868" s="141">
        <v>12.920000000000002</v>
      </c>
      <c r="I868" s="142">
        <v>98.500000000000014</v>
      </c>
      <c r="J868" s="413"/>
      <c r="K868" s="409" t="s">
        <v>469</v>
      </c>
    </row>
    <row r="869" spans="1:11" ht="15" customHeight="1">
      <c r="A869" s="113"/>
      <c r="B869" s="114" t="s">
        <v>36</v>
      </c>
      <c r="C869" s="119"/>
      <c r="D869" s="129">
        <v>25</v>
      </c>
      <c r="E869" s="115">
        <v>25</v>
      </c>
      <c r="F869" s="129"/>
      <c r="G869" s="115"/>
      <c r="H869" s="132"/>
      <c r="I869" s="115"/>
      <c r="J869" s="132"/>
      <c r="K869" s="34"/>
    </row>
    <row r="870" spans="1:11" ht="15" customHeight="1" thickBot="1">
      <c r="A870" s="113"/>
      <c r="B870" s="114" t="s">
        <v>31</v>
      </c>
      <c r="C870" s="119"/>
      <c r="D870" s="129">
        <v>5</v>
      </c>
      <c r="E870" s="115">
        <v>5</v>
      </c>
      <c r="F870" s="129" t="s">
        <v>3</v>
      </c>
      <c r="G870" s="164"/>
      <c r="H870" s="132"/>
      <c r="I870" s="164"/>
      <c r="J870" s="132"/>
      <c r="K870" s="34"/>
    </row>
    <row r="871" spans="1:11" ht="15.75" customHeight="1" thickBot="1">
      <c r="A871" s="240" t="s">
        <v>37</v>
      </c>
      <c r="B871" s="123"/>
      <c r="C871" s="221">
        <v>359</v>
      </c>
      <c r="D871" s="242"/>
      <c r="E871" s="238"/>
      <c r="F871" s="220">
        <f>F857+F863+F868</f>
        <v>9.0065875000000002</v>
      </c>
      <c r="G871" s="221">
        <f t="shared" ref="G871:J871" si="36">G857+G863+G868</f>
        <v>10.0386375</v>
      </c>
      <c r="H871" s="220">
        <f t="shared" si="36"/>
        <v>47.137187500000003</v>
      </c>
      <c r="I871" s="221">
        <f t="shared" si="36"/>
        <v>325.99406249999998</v>
      </c>
      <c r="J871" s="220">
        <f t="shared" si="36"/>
        <v>1.8399999999999999</v>
      </c>
      <c r="K871" s="44"/>
    </row>
    <row r="872" spans="1:11" ht="15" customHeight="1">
      <c r="A872" s="85"/>
      <c r="B872" s="243" t="s">
        <v>38</v>
      </c>
      <c r="C872" s="115"/>
      <c r="D872" s="423"/>
      <c r="E872" s="89"/>
      <c r="F872" s="117"/>
      <c r="G872" s="116"/>
      <c r="H872" s="117"/>
      <c r="I872" s="116"/>
      <c r="J872" s="117"/>
      <c r="K872" s="3"/>
    </row>
    <row r="873" spans="1:11" ht="15" customHeight="1">
      <c r="A873" s="166" t="s">
        <v>54</v>
      </c>
      <c r="B873" s="167"/>
      <c r="C873" s="168">
        <v>100</v>
      </c>
      <c r="D873" s="169">
        <v>100</v>
      </c>
      <c r="E873" s="168">
        <v>100</v>
      </c>
      <c r="F873" s="170">
        <v>2.7</v>
      </c>
      <c r="G873" s="171">
        <v>2.88</v>
      </c>
      <c r="H873" s="172">
        <v>12.47</v>
      </c>
      <c r="I873" s="171">
        <v>86.02</v>
      </c>
      <c r="J873" s="170">
        <v>10</v>
      </c>
      <c r="K873" s="34" t="s">
        <v>149</v>
      </c>
    </row>
    <row r="874" spans="1:11" ht="15" customHeight="1" thickBot="1">
      <c r="A874" s="166" t="s">
        <v>384</v>
      </c>
      <c r="B874" s="173"/>
      <c r="C874" s="171"/>
      <c r="D874" s="174"/>
      <c r="E874" s="175"/>
      <c r="F874" s="170"/>
      <c r="G874" s="171"/>
      <c r="H874" s="172"/>
      <c r="I874" s="171"/>
      <c r="J874" s="176"/>
      <c r="K874" s="34" t="s">
        <v>150</v>
      </c>
    </row>
    <row r="875" spans="1:11" ht="15.75" customHeight="1" thickBot="1">
      <c r="A875" s="122" t="s">
        <v>37</v>
      </c>
      <c r="B875" s="123"/>
      <c r="C875" s="244">
        <v>100</v>
      </c>
      <c r="D875" s="418"/>
      <c r="E875" s="416"/>
      <c r="F875" s="221">
        <f>F873</f>
        <v>2.7</v>
      </c>
      <c r="G875" s="221">
        <f t="shared" ref="G875:J875" si="37">G873</f>
        <v>2.88</v>
      </c>
      <c r="H875" s="221">
        <f t="shared" si="37"/>
        <v>12.47</v>
      </c>
      <c r="I875" s="221">
        <f t="shared" si="37"/>
        <v>86.02</v>
      </c>
      <c r="J875" s="221">
        <f t="shared" si="37"/>
        <v>10</v>
      </c>
      <c r="K875" s="44"/>
    </row>
    <row r="876" spans="1:11" ht="15" customHeight="1">
      <c r="A876" s="113"/>
      <c r="B876" s="232" t="s">
        <v>40</v>
      </c>
      <c r="C876" s="133"/>
      <c r="D876" s="132"/>
      <c r="E876" s="115"/>
      <c r="F876" s="90"/>
      <c r="G876" s="89"/>
      <c r="H876" s="90"/>
      <c r="I876" s="89"/>
      <c r="J876" s="117"/>
      <c r="K876" s="34"/>
    </row>
    <row r="877" spans="1:11" ht="28.5" customHeight="1">
      <c r="A877" s="272" t="s">
        <v>428</v>
      </c>
      <c r="B877" s="118"/>
      <c r="C877" s="222">
        <v>30</v>
      </c>
      <c r="D877" s="127"/>
      <c r="E877" s="199"/>
      <c r="F877" s="127">
        <v>0.86</v>
      </c>
      <c r="G877" s="199">
        <v>1.85</v>
      </c>
      <c r="H877" s="127">
        <v>2.41</v>
      </c>
      <c r="I877" s="199">
        <v>29.8</v>
      </c>
      <c r="J877" s="127">
        <v>2.79</v>
      </c>
      <c r="K877" s="21" t="s">
        <v>430</v>
      </c>
    </row>
    <row r="878" spans="1:11" ht="15" customHeight="1">
      <c r="A878" s="118"/>
      <c r="B878" s="118" t="s">
        <v>429</v>
      </c>
      <c r="C878" s="222"/>
      <c r="D878" s="127">
        <v>46.6</v>
      </c>
      <c r="E878" s="199">
        <v>27.9</v>
      </c>
      <c r="F878" s="127"/>
      <c r="G878" s="199"/>
      <c r="H878" s="127"/>
      <c r="I878" s="199"/>
      <c r="J878" s="127"/>
      <c r="K878" s="21"/>
    </row>
    <row r="879" spans="1:11" ht="15" customHeight="1">
      <c r="A879" s="118"/>
      <c r="B879" s="118" t="s">
        <v>135</v>
      </c>
      <c r="C879" s="222"/>
      <c r="D879" s="127">
        <v>1.8</v>
      </c>
      <c r="E879" s="199">
        <v>1.8</v>
      </c>
      <c r="F879" s="127"/>
      <c r="G879" s="199"/>
      <c r="H879" s="127"/>
      <c r="I879" s="199"/>
      <c r="J879" s="127"/>
      <c r="K879" s="21"/>
    </row>
    <row r="880" spans="1:11" ht="15" customHeight="1">
      <c r="A880" s="118"/>
      <c r="B880" s="118" t="s">
        <v>59</v>
      </c>
      <c r="C880" s="222"/>
      <c r="D880" s="127">
        <v>0.6</v>
      </c>
      <c r="E880" s="199">
        <v>0.6</v>
      </c>
      <c r="F880" s="127"/>
      <c r="G880" s="199"/>
      <c r="H880" s="127"/>
      <c r="I880" s="199"/>
      <c r="J880" s="127"/>
      <c r="K880" s="21"/>
    </row>
    <row r="881" spans="1:11" ht="28.5" customHeight="1">
      <c r="A881" s="113" t="s">
        <v>379</v>
      </c>
      <c r="B881" s="114"/>
      <c r="C881" s="133" t="s">
        <v>88</v>
      </c>
      <c r="D881" s="132"/>
      <c r="E881" s="115"/>
      <c r="F881" s="117">
        <v>1.7083333333333333</v>
      </c>
      <c r="G881" s="116">
        <v>3.6916666666666664</v>
      </c>
      <c r="H881" s="117">
        <v>12.750000000000002</v>
      </c>
      <c r="I881" s="116">
        <v>118.83333333333333</v>
      </c>
      <c r="J881" s="117">
        <v>0.3</v>
      </c>
      <c r="K881" s="34" t="s">
        <v>214</v>
      </c>
    </row>
    <row r="882" spans="1:11" ht="15.75" customHeight="1">
      <c r="A882" s="113"/>
      <c r="B882" s="114" t="s">
        <v>52</v>
      </c>
      <c r="C882" s="133"/>
      <c r="D882" s="132">
        <v>11.3</v>
      </c>
      <c r="E882" s="115">
        <v>11.3</v>
      </c>
      <c r="F882" s="117"/>
      <c r="G882" s="116"/>
      <c r="H882" s="117"/>
      <c r="I882" s="116"/>
      <c r="J882" s="117"/>
      <c r="K882" s="34"/>
    </row>
    <row r="883" spans="1:11" ht="15.75" customHeight="1">
      <c r="A883" s="113"/>
      <c r="B883" s="114" t="s">
        <v>42</v>
      </c>
      <c r="C883" s="133"/>
      <c r="D883" s="132">
        <v>3.6</v>
      </c>
      <c r="E883" s="115">
        <v>3</v>
      </c>
      <c r="F883" s="117"/>
      <c r="G883" s="116"/>
      <c r="H883" s="117"/>
      <c r="I883" s="116"/>
      <c r="J883" s="117"/>
      <c r="K883" s="34"/>
    </row>
    <row r="884" spans="1:11" ht="15" customHeight="1">
      <c r="A884" s="113"/>
      <c r="B884" s="114" t="s">
        <v>81</v>
      </c>
      <c r="C884" s="133"/>
      <c r="D884" s="132">
        <v>2.1</v>
      </c>
      <c r="E884" s="115">
        <v>2.1</v>
      </c>
      <c r="F884" s="117"/>
      <c r="G884" s="116"/>
      <c r="H884" s="117"/>
      <c r="I884" s="116"/>
      <c r="J884" s="117"/>
      <c r="K884" s="34"/>
    </row>
    <row r="885" spans="1:11" ht="12" customHeight="1">
      <c r="A885" s="113"/>
      <c r="B885" s="114" t="s">
        <v>30</v>
      </c>
      <c r="C885" s="133"/>
      <c r="D885" s="132">
        <v>0.2</v>
      </c>
      <c r="E885" s="115">
        <v>0.2</v>
      </c>
      <c r="F885" s="117"/>
      <c r="G885" s="116"/>
      <c r="H885" s="117"/>
      <c r="I885" s="116"/>
      <c r="J885" s="117"/>
      <c r="K885" s="34"/>
    </row>
    <row r="886" spans="1:11" ht="15" customHeight="1">
      <c r="A886" s="113"/>
      <c r="B886" s="114" t="s">
        <v>106</v>
      </c>
      <c r="C886" s="133"/>
      <c r="D886" s="132"/>
      <c r="E886" s="115">
        <v>12</v>
      </c>
      <c r="F886" s="117"/>
      <c r="G886" s="116"/>
      <c r="H886" s="117"/>
      <c r="I886" s="116"/>
      <c r="J886" s="117"/>
      <c r="K886" s="34"/>
    </row>
    <row r="887" spans="1:11" ht="12" customHeight="1">
      <c r="A887" s="113"/>
      <c r="B887" s="118" t="s">
        <v>46</v>
      </c>
      <c r="C887" s="198"/>
      <c r="D887" s="127">
        <v>7.5</v>
      </c>
      <c r="E887" s="201">
        <v>6</v>
      </c>
      <c r="F887" s="117"/>
      <c r="G887" s="116"/>
      <c r="H887" s="117"/>
      <c r="I887" s="116"/>
      <c r="J887" s="117"/>
      <c r="K887" s="34"/>
    </row>
    <row r="888" spans="1:11" ht="16.5" customHeight="1">
      <c r="A888" s="113"/>
      <c r="B888" s="118" t="s">
        <v>41</v>
      </c>
      <c r="C888" s="198"/>
      <c r="D888" s="200">
        <v>7.14</v>
      </c>
      <c r="E888" s="201">
        <v>6</v>
      </c>
      <c r="F888" s="117"/>
      <c r="G888" s="116"/>
      <c r="H888" s="117"/>
      <c r="I888" s="116"/>
      <c r="J888" s="117"/>
      <c r="K888" s="34"/>
    </row>
    <row r="889" spans="1:11" ht="13.5" customHeight="1">
      <c r="A889" s="113"/>
      <c r="B889" s="114" t="s">
        <v>47</v>
      </c>
      <c r="C889" s="133"/>
      <c r="D889" s="132">
        <v>3</v>
      </c>
      <c r="E889" s="115">
        <v>3</v>
      </c>
      <c r="F889" s="165"/>
      <c r="G889" s="111"/>
      <c r="H889" s="165"/>
      <c r="I889" s="116"/>
      <c r="J889" s="117"/>
      <c r="K889" s="34"/>
    </row>
    <row r="890" spans="1:11" ht="13.5" customHeight="1">
      <c r="A890" s="113"/>
      <c r="B890" s="114" t="s">
        <v>155</v>
      </c>
      <c r="C890" s="133"/>
      <c r="D890" s="132">
        <v>143</v>
      </c>
      <c r="E890" s="116">
        <v>143</v>
      </c>
      <c r="F890" s="165"/>
      <c r="G890" s="111"/>
      <c r="H890" s="165"/>
      <c r="I890" s="116"/>
      <c r="J890" s="117"/>
      <c r="K890" s="34"/>
    </row>
    <row r="891" spans="1:11" ht="13.5" customHeight="1">
      <c r="A891" s="113"/>
      <c r="B891" s="114" t="s">
        <v>30</v>
      </c>
      <c r="C891" s="133"/>
      <c r="D891" s="132">
        <v>0.5</v>
      </c>
      <c r="E891" s="115">
        <v>0.5</v>
      </c>
      <c r="F891" s="165"/>
      <c r="G891" s="111"/>
      <c r="H891" s="165"/>
      <c r="I891" s="116"/>
      <c r="J891" s="117"/>
      <c r="K891" s="34"/>
    </row>
    <row r="892" spans="1:11" s="60" customFormat="1" ht="30.75" customHeight="1">
      <c r="A892" s="151" t="s">
        <v>317</v>
      </c>
      <c r="B892" s="114"/>
      <c r="C892" s="115">
        <v>50</v>
      </c>
      <c r="D892" s="117"/>
      <c r="E892" s="116"/>
      <c r="F892" s="117">
        <v>5.8428571428571434</v>
      </c>
      <c r="G892" s="116">
        <v>5.0714285714285712</v>
      </c>
      <c r="H892" s="117">
        <v>10.678571428571429</v>
      </c>
      <c r="I892" s="116">
        <v>110.53571428571429</v>
      </c>
      <c r="J892" s="117">
        <v>0.05</v>
      </c>
      <c r="K892" s="34" t="s">
        <v>318</v>
      </c>
    </row>
    <row r="893" spans="1:11" ht="15" customHeight="1">
      <c r="A893" s="113"/>
      <c r="B893" s="138" t="s">
        <v>277</v>
      </c>
      <c r="C893" s="273"/>
      <c r="D893" s="274">
        <v>59.5</v>
      </c>
      <c r="E893" s="273">
        <v>39.380000000000003</v>
      </c>
      <c r="F893" s="117"/>
      <c r="G893" s="116"/>
      <c r="H893" s="117"/>
      <c r="I893" s="116"/>
      <c r="J893" s="117"/>
      <c r="K893" s="34"/>
    </row>
    <row r="894" spans="1:11" ht="15" customHeight="1">
      <c r="A894" s="113"/>
      <c r="B894" s="138" t="s">
        <v>280</v>
      </c>
      <c r="C894" s="273"/>
      <c r="D894" s="274">
        <v>39.380000000000003</v>
      </c>
      <c r="E894" s="273">
        <v>39.380000000000003</v>
      </c>
      <c r="F894" s="117"/>
      <c r="G894" s="116"/>
      <c r="H894" s="117"/>
      <c r="I894" s="116"/>
      <c r="J894" s="117"/>
      <c r="K894" s="34"/>
    </row>
    <row r="895" spans="1:11" ht="15" customHeight="1">
      <c r="A895" s="113"/>
      <c r="B895" s="138" t="s">
        <v>79</v>
      </c>
      <c r="C895" s="273"/>
      <c r="D895" s="274">
        <v>11.75</v>
      </c>
      <c r="E895" s="273">
        <v>9.4</v>
      </c>
      <c r="F895" s="117"/>
      <c r="G895" s="116"/>
      <c r="H895" s="117"/>
      <c r="I895" s="116"/>
      <c r="J895" s="117"/>
      <c r="K895" s="8"/>
    </row>
    <row r="896" spans="1:11" ht="23.25" customHeight="1">
      <c r="A896" s="113"/>
      <c r="B896" s="138" t="s">
        <v>41</v>
      </c>
      <c r="C896" s="273"/>
      <c r="D896" s="274">
        <v>9</v>
      </c>
      <c r="E896" s="273">
        <v>7.5</v>
      </c>
      <c r="F896" s="117"/>
      <c r="G896" s="116"/>
      <c r="H896" s="165"/>
      <c r="I896" s="111"/>
      <c r="J896" s="165"/>
      <c r="K896" s="4"/>
    </row>
    <row r="897" spans="1:11" ht="15" customHeight="1">
      <c r="A897" s="113"/>
      <c r="B897" s="138" t="s">
        <v>225</v>
      </c>
      <c r="C897" s="273"/>
      <c r="D897" s="274">
        <v>0.4</v>
      </c>
      <c r="E897" s="273">
        <v>0.4</v>
      </c>
      <c r="F897" s="117"/>
      <c r="G897" s="116"/>
      <c r="H897" s="117"/>
      <c r="I897" s="116"/>
      <c r="J897" s="117"/>
      <c r="K897" s="8"/>
    </row>
    <row r="898" spans="1:11" ht="15" customHeight="1">
      <c r="A898" s="113"/>
      <c r="B898" s="138" t="s">
        <v>55</v>
      </c>
      <c r="C898" s="273"/>
      <c r="D898" s="274">
        <v>0.6</v>
      </c>
      <c r="E898" s="273">
        <v>0.5</v>
      </c>
      <c r="F898" s="117"/>
      <c r="G898" s="116"/>
      <c r="H898" s="117"/>
      <c r="I898" s="116"/>
      <c r="J898" s="117"/>
      <c r="K898" s="8"/>
    </row>
    <row r="899" spans="1:11" ht="15" customHeight="1">
      <c r="A899" s="152"/>
      <c r="B899" s="138" t="s">
        <v>52</v>
      </c>
      <c r="C899" s="273"/>
      <c r="D899" s="274">
        <v>3.75</v>
      </c>
      <c r="E899" s="273">
        <v>3.75</v>
      </c>
      <c r="F899" s="117"/>
      <c r="G899" s="116"/>
      <c r="H899" s="117"/>
      <c r="I899" s="116"/>
      <c r="J899" s="117"/>
      <c r="K899" s="8"/>
    </row>
    <row r="900" spans="1:11" ht="15" customHeight="1">
      <c r="A900" s="152"/>
      <c r="B900" s="138" t="s">
        <v>135</v>
      </c>
      <c r="C900" s="273"/>
      <c r="D900" s="274">
        <v>1.9</v>
      </c>
      <c r="E900" s="273">
        <v>1.9</v>
      </c>
      <c r="F900" s="117"/>
      <c r="G900" s="116"/>
      <c r="H900" s="117"/>
      <c r="I900" s="116"/>
      <c r="J900" s="117"/>
      <c r="K900" s="8"/>
    </row>
    <row r="901" spans="1:11" ht="25.5" customHeight="1">
      <c r="A901" s="196" t="s">
        <v>427</v>
      </c>
      <c r="B901" s="114"/>
      <c r="C901" s="115">
        <v>120</v>
      </c>
      <c r="D901" s="165"/>
      <c r="E901" s="111"/>
      <c r="F901" s="117">
        <v>2.48</v>
      </c>
      <c r="G901" s="116">
        <v>3.88</v>
      </c>
      <c r="H901" s="117">
        <v>11.31</v>
      </c>
      <c r="I901" s="116">
        <v>90.12</v>
      </c>
      <c r="J901" s="117">
        <v>20.59</v>
      </c>
      <c r="K901" s="34" t="s">
        <v>438</v>
      </c>
    </row>
    <row r="902" spans="1:11" ht="15" customHeight="1">
      <c r="B902" s="114" t="s">
        <v>51</v>
      </c>
      <c r="C902" s="136"/>
      <c r="D902" s="117">
        <v>172</v>
      </c>
      <c r="E902" s="116">
        <v>137.6</v>
      </c>
      <c r="F902" s="165"/>
      <c r="G902" s="111"/>
      <c r="H902" s="165"/>
      <c r="I902" s="111"/>
      <c r="J902" s="165"/>
      <c r="K902" s="34"/>
    </row>
    <row r="903" spans="1:11" ht="15" customHeight="1">
      <c r="B903" s="114" t="s">
        <v>41</v>
      </c>
      <c r="C903" s="136"/>
      <c r="D903" s="117">
        <v>5.71</v>
      </c>
      <c r="E903" s="116">
        <v>4.8</v>
      </c>
      <c r="F903" s="165"/>
      <c r="G903" s="111"/>
      <c r="H903" s="165"/>
      <c r="I903" s="111"/>
      <c r="J903" s="165"/>
      <c r="K903" s="34"/>
    </row>
    <row r="904" spans="1:11" ht="15" customHeight="1">
      <c r="B904" s="114" t="s">
        <v>46</v>
      </c>
      <c r="C904" s="136"/>
      <c r="D904" s="117">
        <v>3</v>
      </c>
      <c r="E904" s="116">
        <v>2.4</v>
      </c>
      <c r="F904" s="165"/>
      <c r="G904" s="111"/>
      <c r="H904" s="165"/>
      <c r="I904" s="111"/>
      <c r="J904" s="165"/>
      <c r="K904" s="34"/>
    </row>
    <row r="905" spans="1:11" ht="15" customHeight="1">
      <c r="B905" s="114" t="s">
        <v>52</v>
      </c>
      <c r="C905" s="136"/>
      <c r="D905" s="117">
        <v>1.44</v>
      </c>
      <c r="E905" s="116">
        <v>1.44</v>
      </c>
      <c r="F905" s="165"/>
      <c r="G905" s="111"/>
      <c r="H905" s="165"/>
      <c r="I905" s="111"/>
      <c r="J905" s="165"/>
      <c r="K905" s="34"/>
    </row>
    <row r="906" spans="1:11" ht="15" customHeight="1">
      <c r="B906" s="114" t="s">
        <v>47</v>
      </c>
      <c r="C906" s="136"/>
      <c r="D906" s="117">
        <v>4.2</v>
      </c>
      <c r="E906" s="116">
        <v>4.2</v>
      </c>
      <c r="F906" s="165"/>
      <c r="G906" s="111"/>
      <c r="H906" s="165"/>
      <c r="I906" s="111"/>
      <c r="J906" s="165"/>
      <c r="K906" s="34"/>
    </row>
    <row r="907" spans="1:11" ht="15" customHeight="1">
      <c r="B907" s="114" t="s">
        <v>29</v>
      </c>
      <c r="C907" s="136"/>
      <c r="D907" s="117">
        <v>0.9</v>
      </c>
      <c r="E907" s="116">
        <v>0.9</v>
      </c>
      <c r="F907" s="165"/>
      <c r="G907" s="111"/>
      <c r="H907" s="165"/>
      <c r="I907" s="111"/>
      <c r="J907" s="165"/>
      <c r="K907" s="34"/>
    </row>
    <row r="908" spans="1:11" ht="15" customHeight="1">
      <c r="B908" s="114" t="s">
        <v>225</v>
      </c>
      <c r="C908" s="136"/>
      <c r="D908" s="117">
        <v>0.45</v>
      </c>
      <c r="E908" s="116">
        <v>0.45</v>
      </c>
      <c r="F908" s="165"/>
      <c r="G908" s="111"/>
      <c r="H908" s="165"/>
      <c r="I908" s="111"/>
      <c r="J908" s="165"/>
      <c r="K908" s="34"/>
    </row>
    <row r="909" spans="1:11" ht="38.25" customHeight="1">
      <c r="A909" s="202" t="s">
        <v>385</v>
      </c>
      <c r="B909" s="114"/>
      <c r="C909" s="115">
        <v>150</v>
      </c>
      <c r="D909" s="117"/>
      <c r="E909" s="109"/>
      <c r="F909" s="109">
        <v>0.5</v>
      </c>
      <c r="G909" s="116">
        <v>7.0000000000000007E-2</v>
      </c>
      <c r="H909" s="117">
        <v>17.34</v>
      </c>
      <c r="I909" s="259">
        <v>56.82</v>
      </c>
      <c r="J909" s="132">
        <v>0.54</v>
      </c>
      <c r="K909" s="408" t="s">
        <v>386</v>
      </c>
    </row>
    <row r="910" spans="1:11" ht="15" customHeight="1">
      <c r="A910" s="197"/>
      <c r="B910" s="114" t="s">
        <v>387</v>
      </c>
      <c r="C910" s="115"/>
      <c r="D910" s="117">
        <v>12.75</v>
      </c>
      <c r="E910" s="109">
        <v>12.5</v>
      </c>
      <c r="F910" s="129"/>
      <c r="G910" s="115"/>
      <c r="H910" s="115"/>
      <c r="I910" s="115"/>
      <c r="J910" s="115"/>
      <c r="K910" s="321"/>
    </row>
    <row r="911" spans="1:11" ht="15" customHeight="1">
      <c r="A911" s="197"/>
      <c r="B911" s="167" t="s">
        <v>29</v>
      </c>
      <c r="C911" s="115"/>
      <c r="D911" s="117">
        <v>5</v>
      </c>
      <c r="E911" s="109">
        <v>5</v>
      </c>
      <c r="F911" s="129"/>
      <c r="G911" s="115"/>
      <c r="H911" s="132"/>
      <c r="I911" s="259"/>
      <c r="J911" s="132"/>
      <c r="K911" s="321"/>
    </row>
    <row r="912" spans="1:11" ht="15" customHeight="1">
      <c r="A912" s="197"/>
      <c r="B912" s="114" t="s">
        <v>64</v>
      </c>
      <c r="C912" s="115"/>
      <c r="D912" s="117">
        <v>152</v>
      </c>
      <c r="E912" s="109">
        <v>152</v>
      </c>
      <c r="F912" s="129"/>
      <c r="G912" s="115"/>
      <c r="H912" s="132"/>
      <c r="I912" s="259"/>
      <c r="J912" s="132"/>
      <c r="K912" s="321"/>
    </row>
    <row r="913" spans="1:12" ht="30.75" customHeight="1" thickBot="1">
      <c r="A913" s="113" t="s">
        <v>265</v>
      </c>
      <c r="B913" s="114"/>
      <c r="C913" s="115">
        <v>30</v>
      </c>
      <c r="D913" s="132">
        <v>30</v>
      </c>
      <c r="E913" s="115">
        <v>30</v>
      </c>
      <c r="F913" s="117">
        <v>1.9819819819819819</v>
      </c>
      <c r="G913" s="145">
        <v>0.36036036036036034</v>
      </c>
      <c r="H913" s="117">
        <v>11.891891891891891</v>
      </c>
      <c r="I913" s="145">
        <v>59.45945945945946</v>
      </c>
      <c r="J913" s="132"/>
      <c r="K913" s="45" t="s">
        <v>211</v>
      </c>
    </row>
    <row r="914" spans="1:12" ht="15.75" customHeight="1" thickBot="1">
      <c r="A914" s="240" t="s">
        <v>37</v>
      </c>
      <c r="B914" s="123"/>
      <c r="C914" s="244">
        <v>530</v>
      </c>
      <c r="D914" s="242"/>
      <c r="E914" s="238"/>
      <c r="F914" s="323">
        <f>F877+F881+F892+F901+F909+F913</f>
        <v>13.373172458172458</v>
      </c>
      <c r="G914" s="323">
        <f t="shared" ref="G914:J914" si="38">G877+G881+G892+G901+G909+G913</f>
        <v>14.923455598455597</v>
      </c>
      <c r="H914" s="323">
        <f t="shared" si="38"/>
        <v>66.380463320463321</v>
      </c>
      <c r="I914" s="323">
        <f t="shared" si="38"/>
        <v>465.56850707850708</v>
      </c>
      <c r="J914" s="323">
        <f t="shared" si="38"/>
        <v>24.27</v>
      </c>
      <c r="K914" s="44"/>
    </row>
    <row r="915" spans="1:12" ht="17.25" customHeight="1">
      <c r="A915" s="386"/>
      <c r="B915" s="387" t="s">
        <v>381</v>
      </c>
      <c r="C915" s="115"/>
      <c r="D915" s="132"/>
      <c r="E915" s="115"/>
      <c r="F915" s="117"/>
      <c r="G915" s="89"/>
      <c r="H915" s="117"/>
      <c r="I915" s="89"/>
      <c r="J915" s="117"/>
      <c r="K915" s="34"/>
    </row>
    <row r="916" spans="1:12" ht="38.25" customHeight="1">
      <c r="A916" s="113" t="s">
        <v>370</v>
      </c>
      <c r="B916" s="167"/>
      <c r="C916" s="168">
        <v>130</v>
      </c>
      <c r="D916" s="172"/>
      <c r="E916" s="171"/>
      <c r="F916" s="172">
        <v>1.64782608695652</v>
      </c>
      <c r="G916" s="171">
        <v>3.8434782608695652</v>
      </c>
      <c r="H916" s="172">
        <v>18.078260869565216</v>
      </c>
      <c r="I916" s="171">
        <v>121.46956521739131</v>
      </c>
      <c r="J916" s="172"/>
      <c r="K916" s="34" t="s">
        <v>372</v>
      </c>
    </row>
    <row r="917" spans="1:12" ht="15" customHeight="1">
      <c r="A917" s="166"/>
      <c r="B917" s="114" t="s">
        <v>97</v>
      </c>
      <c r="C917" s="168"/>
      <c r="D917" s="172">
        <v>43</v>
      </c>
      <c r="E917" s="171">
        <v>43</v>
      </c>
      <c r="F917" s="172"/>
      <c r="G917" s="171"/>
      <c r="H917" s="172"/>
      <c r="I917" s="171"/>
      <c r="J917" s="172"/>
      <c r="K917" s="34"/>
    </row>
    <row r="918" spans="1:12" ht="15" customHeight="1">
      <c r="A918" s="166"/>
      <c r="B918" s="118" t="s">
        <v>269</v>
      </c>
      <c r="C918" s="168"/>
      <c r="D918" s="172">
        <v>0.4</v>
      </c>
      <c r="E918" s="171">
        <v>0.4</v>
      </c>
      <c r="F918" s="172"/>
      <c r="G918" s="171"/>
      <c r="H918" s="172"/>
      <c r="I918" s="171"/>
      <c r="J918" s="172"/>
      <c r="K918" s="34"/>
    </row>
    <row r="919" spans="1:12" ht="15" customHeight="1">
      <c r="A919" s="166"/>
      <c r="B919" s="118" t="s">
        <v>194</v>
      </c>
      <c r="C919" s="168"/>
      <c r="D919" s="172">
        <v>258</v>
      </c>
      <c r="E919" s="171">
        <v>258</v>
      </c>
      <c r="F919" s="172"/>
      <c r="G919" s="171"/>
      <c r="H919" s="172"/>
      <c r="I919" s="171"/>
      <c r="J919" s="172"/>
      <c r="K919" s="34"/>
    </row>
    <row r="920" spans="1:12" ht="15" customHeight="1">
      <c r="A920" s="166"/>
      <c r="B920" s="167" t="s">
        <v>31</v>
      </c>
      <c r="C920" s="168"/>
      <c r="D920" s="172">
        <v>2</v>
      </c>
      <c r="E920" s="190" t="s">
        <v>364</v>
      </c>
      <c r="F920" s="172"/>
      <c r="G920" s="171"/>
      <c r="H920" s="172"/>
      <c r="I920" s="171"/>
      <c r="J920" s="172"/>
      <c r="K920" s="34"/>
    </row>
    <row r="921" spans="1:12" ht="15" customHeight="1">
      <c r="A921" s="166"/>
      <c r="B921" s="114" t="s">
        <v>371</v>
      </c>
      <c r="C921" s="168"/>
      <c r="D921" s="172">
        <v>8.16</v>
      </c>
      <c r="E921" s="190" t="s">
        <v>304</v>
      </c>
      <c r="F921" s="172"/>
      <c r="G921" s="171"/>
      <c r="H921" s="172"/>
      <c r="I921" s="171"/>
      <c r="J921" s="172"/>
      <c r="K921" s="34"/>
    </row>
    <row r="922" spans="1:12" ht="23.25" customHeight="1">
      <c r="A922" s="113" t="s">
        <v>217</v>
      </c>
      <c r="B922" s="114"/>
      <c r="C922" s="133">
        <v>150</v>
      </c>
      <c r="D922" s="179"/>
      <c r="E922" s="139"/>
      <c r="F922" s="117">
        <v>4.3609022556390977</v>
      </c>
      <c r="G922" s="116">
        <v>3.7593984962406015</v>
      </c>
      <c r="H922" s="117">
        <v>7.2180451127819545</v>
      </c>
      <c r="I922" s="116">
        <v>80.451127819548873</v>
      </c>
      <c r="J922" s="117">
        <v>1.95</v>
      </c>
      <c r="K922" s="34" t="s">
        <v>220</v>
      </c>
    </row>
    <row r="923" spans="1:12" ht="15" customHeight="1">
      <c r="A923" s="113" t="s">
        <v>218</v>
      </c>
      <c r="B923" s="114" t="s">
        <v>174</v>
      </c>
      <c r="C923" s="133"/>
      <c r="D923" s="132">
        <v>158</v>
      </c>
      <c r="E923" s="115">
        <v>150</v>
      </c>
      <c r="F923" s="117"/>
      <c r="G923" s="116"/>
      <c r="H923" s="117"/>
      <c r="I923" s="116"/>
      <c r="J923" s="117"/>
      <c r="K923" s="34"/>
    </row>
    <row r="924" spans="1:12" s="459" customFormat="1" ht="30">
      <c r="A924" s="452" t="s">
        <v>421</v>
      </c>
      <c r="B924" s="453"/>
      <c r="C924" s="454">
        <v>150</v>
      </c>
      <c r="D924" s="455"/>
      <c r="E924" s="456"/>
      <c r="F924" s="455">
        <v>0.5083333333333333</v>
      </c>
      <c r="G924" s="456">
        <v>0.20833333333333331</v>
      </c>
      <c r="H924" s="455">
        <v>5.5750000000000002</v>
      </c>
      <c r="I924" s="456">
        <v>26.25</v>
      </c>
      <c r="J924" s="455">
        <v>3</v>
      </c>
      <c r="K924" s="457" t="s">
        <v>483</v>
      </c>
      <c r="L924" s="455"/>
    </row>
    <row r="925" spans="1:12" s="459" customFormat="1">
      <c r="A925" s="452"/>
      <c r="B925" s="453" t="s">
        <v>424</v>
      </c>
      <c r="C925" s="454"/>
      <c r="D925" s="458">
        <v>15.3</v>
      </c>
      <c r="E925" s="454">
        <v>15</v>
      </c>
      <c r="F925" s="458"/>
      <c r="G925" s="454"/>
      <c r="H925" s="458"/>
      <c r="I925" s="454"/>
      <c r="J925" s="458"/>
      <c r="K925" s="457"/>
    </row>
    <row r="926" spans="1:12" s="459" customFormat="1">
      <c r="A926" s="452"/>
      <c r="B926" s="453" t="s">
        <v>59</v>
      </c>
      <c r="C926" s="454"/>
      <c r="D926" s="458">
        <v>5</v>
      </c>
      <c r="E926" s="454">
        <v>5</v>
      </c>
      <c r="F926" s="458"/>
      <c r="G926" s="454"/>
      <c r="H926" s="458"/>
      <c r="I926" s="454"/>
      <c r="J926" s="458"/>
      <c r="K926" s="457"/>
    </row>
    <row r="927" spans="1:12" s="459" customFormat="1">
      <c r="A927" s="452"/>
      <c r="B927" s="453" t="s">
        <v>64</v>
      </c>
      <c r="C927" s="454"/>
      <c r="D927" s="458">
        <v>150</v>
      </c>
      <c r="E927" s="454">
        <v>150</v>
      </c>
      <c r="F927" s="454"/>
      <c r="G927" s="461"/>
      <c r="H927" s="458"/>
      <c r="I927" s="454"/>
      <c r="J927" s="458"/>
      <c r="K927" s="457"/>
    </row>
    <row r="928" spans="1:12" ht="38.25" customHeight="1" thickBot="1">
      <c r="A928" s="337" t="s">
        <v>203</v>
      </c>
      <c r="B928" s="167"/>
      <c r="C928" s="388">
        <v>20</v>
      </c>
      <c r="D928" s="169">
        <v>20</v>
      </c>
      <c r="E928" s="389">
        <v>20</v>
      </c>
      <c r="F928" s="172">
        <v>1.52</v>
      </c>
      <c r="G928" s="339">
        <v>0.16</v>
      </c>
      <c r="H928" s="172">
        <v>4.84</v>
      </c>
      <c r="I928" s="339">
        <v>47</v>
      </c>
      <c r="J928" s="172">
        <v>0</v>
      </c>
      <c r="K928" s="45" t="s">
        <v>212</v>
      </c>
    </row>
    <row r="929" spans="1:11" ht="15.75" customHeight="1" thickBot="1">
      <c r="A929" s="240" t="s">
        <v>37</v>
      </c>
      <c r="B929" s="250"/>
      <c r="C929" s="244">
        <v>450</v>
      </c>
      <c r="D929" s="220"/>
      <c r="E929" s="221"/>
      <c r="F929" s="221">
        <f>F928+F924+F922+F916</f>
        <v>8.0370616759289515</v>
      </c>
      <c r="G929" s="221">
        <f t="shared" ref="G929:J929" si="39">G928+G924+G922+G916</f>
        <v>7.9712100904434999</v>
      </c>
      <c r="H929" s="221">
        <f t="shared" si="39"/>
        <v>35.71130598234717</v>
      </c>
      <c r="I929" s="221">
        <f t="shared" si="39"/>
        <v>275.17069303694018</v>
      </c>
      <c r="J929" s="221">
        <f t="shared" si="39"/>
        <v>4.95</v>
      </c>
      <c r="K929" s="6"/>
    </row>
    <row r="930" spans="1:11" ht="15.75" customHeight="1" thickBot="1">
      <c r="A930" s="240" t="s">
        <v>60</v>
      </c>
      <c r="B930" s="250"/>
      <c r="C930" s="221">
        <f>C871+C875+C914+C929</f>
        <v>1439</v>
      </c>
      <c r="D930" s="221"/>
      <c r="E930" s="221"/>
      <c r="F930" s="221">
        <f>F871+F875+F914+F929</f>
        <v>33.116821634101413</v>
      </c>
      <c r="G930" s="221">
        <f>G871+G875+G914+G929</f>
        <v>35.813303188899098</v>
      </c>
      <c r="H930" s="221">
        <f>H871+H875+H914+H929</f>
        <v>161.6989568028105</v>
      </c>
      <c r="I930" s="221">
        <f>I871+I875+I914+I929</f>
        <v>1152.7532626154471</v>
      </c>
      <c r="J930" s="221">
        <f>J871+J875+J914+J929</f>
        <v>41.06</v>
      </c>
      <c r="K930" s="44"/>
    </row>
    <row r="931" spans="1:11" ht="15" customHeight="1" thickBot="1">
      <c r="A931" s="240" t="s">
        <v>477</v>
      </c>
      <c r="B931" s="250"/>
      <c r="C931" s="221">
        <f>C97+C192+C288+C378+C470+C554+C654+C751+C850+C930</f>
        <v>14535</v>
      </c>
      <c r="D931" s="221"/>
      <c r="E931" s="221"/>
      <c r="F931" s="221">
        <f>F97+F192+F288+F378+F470+F554+F654+F751+F850+F930</f>
        <v>346.59426418344589</v>
      </c>
      <c r="G931" s="221">
        <f>G97+G192+G288+G378+G470+G554+G654+G751+G850+G930</f>
        <v>365.53906941883292</v>
      </c>
      <c r="H931" s="221">
        <f>H97+H192+H288+H378+H470+H554+H654+H751+H850+H930</f>
        <v>1791.4495113383025</v>
      </c>
      <c r="I931" s="221">
        <f>I97+I192+I288+I378+I470+I554+I654+I751+I850+I930</f>
        <v>11961.040209694944</v>
      </c>
      <c r="J931" s="221">
        <f>J97+J192+J288+J378+J470+J554+J654+J751+J850+J930</f>
        <v>372.11200000000008</v>
      </c>
      <c r="K931" s="44"/>
    </row>
    <row r="932" spans="1:11" ht="15" customHeight="1">
      <c r="A932" s="196" t="s">
        <v>109</v>
      </c>
      <c r="B932" s="114"/>
      <c r="C932" s="114"/>
      <c r="D932" s="137"/>
      <c r="E932" s="278"/>
      <c r="F932" s="218"/>
      <c r="G932" s="218"/>
      <c r="H932" s="218"/>
      <c r="I932" s="218"/>
      <c r="K932" s="7"/>
    </row>
    <row r="933" spans="1:11" ht="15" customHeight="1">
      <c r="A933" s="491" t="s">
        <v>205</v>
      </c>
      <c r="B933" s="491"/>
      <c r="C933" s="491"/>
      <c r="D933" s="491"/>
      <c r="E933" s="491"/>
      <c r="F933" s="491"/>
      <c r="G933" s="491"/>
      <c r="H933" s="491"/>
      <c r="I933" s="491"/>
      <c r="J933" s="491"/>
      <c r="K933" s="491"/>
    </row>
    <row r="934" spans="1:11" ht="15" customHeight="1">
      <c r="A934" s="491" t="s">
        <v>110</v>
      </c>
      <c r="B934" s="491"/>
      <c r="C934" s="491"/>
      <c r="D934" s="491"/>
      <c r="E934" s="491"/>
      <c r="F934" s="491"/>
      <c r="G934" s="491"/>
      <c r="H934" s="491"/>
      <c r="I934" s="491"/>
      <c r="J934" s="491"/>
      <c r="K934" s="491"/>
    </row>
    <row r="935" spans="1:11" ht="15" customHeight="1">
      <c r="A935" s="491" t="s">
        <v>111</v>
      </c>
      <c r="B935" s="491"/>
      <c r="C935" s="491"/>
      <c r="D935" s="491"/>
      <c r="E935" s="491"/>
      <c r="F935" s="491"/>
      <c r="G935" s="491"/>
      <c r="H935" s="491"/>
      <c r="I935" s="491"/>
      <c r="J935" s="491"/>
      <c r="K935" s="491"/>
    </row>
    <row r="936" spans="1:11" ht="15" customHeight="1">
      <c r="A936" s="491" t="s">
        <v>112</v>
      </c>
      <c r="B936" s="491"/>
      <c r="C936" s="491"/>
      <c r="D936" s="491"/>
      <c r="E936" s="491"/>
      <c r="F936" s="491"/>
      <c r="G936" s="491"/>
      <c r="H936" s="491"/>
      <c r="I936" s="491"/>
      <c r="J936" s="491"/>
      <c r="K936" s="491"/>
    </row>
    <row r="937" spans="1:11" ht="15" customHeight="1">
      <c r="A937" s="492" t="s">
        <v>113</v>
      </c>
      <c r="B937" s="492"/>
      <c r="C937" s="492"/>
      <c r="D937" s="492"/>
      <c r="E937" s="492"/>
      <c r="F937" s="492"/>
      <c r="G937" s="492"/>
      <c r="H937" s="492"/>
      <c r="I937" s="492"/>
      <c r="J937" s="492"/>
      <c r="K937" s="492"/>
    </row>
    <row r="938" spans="1:11" ht="15" customHeight="1">
      <c r="A938" s="491" t="s">
        <v>114</v>
      </c>
      <c r="B938" s="491"/>
      <c r="C938" s="491"/>
      <c r="D938" s="491"/>
      <c r="E938" s="491"/>
      <c r="F938" s="491"/>
      <c r="G938" s="491"/>
      <c r="H938" s="491"/>
      <c r="I938" s="491"/>
      <c r="J938" s="491"/>
      <c r="K938" s="491"/>
    </row>
    <row r="939" spans="1:11" ht="15" customHeight="1">
      <c r="A939" s="492" t="s">
        <v>115</v>
      </c>
      <c r="B939" s="492"/>
      <c r="C939" s="492"/>
      <c r="D939" s="492"/>
      <c r="E939" s="492"/>
      <c r="F939" s="492"/>
      <c r="G939" s="492"/>
      <c r="H939" s="492"/>
      <c r="I939" s="492"/>
      <c r="J939" s="492"/>
      <c r="K939" s="492"/>
    </row>
    <row r="940" spans="1:11" ht="15" customHeight="1">
      <c r="A940" s="491" t="s">
        <v>116</v>
      </c>
      <c r="B940" s="491"/>
      <c r="C940" s="491"/>
      <c r="D940" s="491"/>
      <c r="E940" s="491"/>
      <c r="F940" s="491"/>
      <c r="G940" s="491"/>
      <c r="H940" s="491"/>
      <c r="I940" s="491"/>
      <c r="J940" s="491"/>
      <c r="K940" s="491"/>
    </row>
    <row r="941" spans="1:11" ht="15" customHeight="1">
      <c r="A941" s="492" t="s">
        <v>117</v>
      </c>
      <c r="B941" s="492"/>
      <c r="C941" s="492"/>
      <c r="D941" s="492"/>
      <c r="E941" s="492"/>
      <c r="F941" s="492"/>
      <c r="G941" s="492"/>
      <c r="H941" s="492"/>
      <c r="I941" s="492"/>
      <c r="J941" s="492"/>
      <c r="K941" s="492"/>
    </row>
    <row r="942" spans="1:11" ht="15" customHeight="1">
      <c r="A942" s="491" t="s">
        <v>213</v>
      </c>
      <c r="B942" s="491"/>
      <c r="C942" s="491"/>
      <c r="D942" s="491"/>
      <c r="E942" s="491"/>
      <c r="F942" s="491"/>
      <c r="G942" s="491"/>
      <c r="H942" s="491"/>
      <c r="I942" s="491"/>
      <c r="J942" s="491"/>
      <c r="K942" s="491"/>
    </row>
    <row r="943" spans="1:11" ht="15" customHeight="1">
      <c r="A943" s="491" t="s">
        <v>118</v>
      </c>
      <c r="B943" s="491"/>
      <c r="C943" s="491"/>
      <c r="D943" s="491"/>
      <c r="E943" s="491"/>
      <c r="F943" s="491"/>
      <c r="G943" s="491"/>
      <c r="H943" s="491"/>
      <c r="I943" s="491"/>
      <c r="J943" s="491"/>
      <c r="K943" s="491"/>
    </row>
    <row r="944" spans="1:11" ht="15" customHeight="1">
      <c r="A944" s="491" t="s">
        <v>119</v>
      </c>
      <c r="B944" s="491"/>
      <c r="C944" s="491"/>
      <c r="D944" s="491"/>
      <c r="E944" s="491"/>
      <c r="F944" s="491"/>
      <c r="G944" s="491"/>
      <c r="H944" s="491"/>
      <c r="I944" s="491"/>
      <c r="J944" s="491"/>
      <c r="K944" s="491"/>
    </row>
    <row r="945" spans="1:11" ht="15" customHeight="1">
      <c r="A945" s="492" t="s">
        <v>170</v>
      </c>
      <c r="B945" s="492"/>
      <c r="C945" s="492"/>
      <c r="D945" s="492"/>
      <c r="E945" s="492"/>
      <c r="F945" s="492"/>
      <c r="G945" s="492"/>
      <c r="H945" s="492"/>
      <c r="I945" s="492"/>
      <c r="J945" s="492"/>
      <c r="K945" s="492"/>
    </row>
    <row r="946" spans="1:11" ht="15" customHeight="1">
      <c r="A946" s="491" t="s">
        <v>165</v>
      </c>
      <c r="B946" s="491"/>
      <c r="C946" s="491"/>
      <c r="D946" s="491"/>
      <c r="E946" s="491"/>
      <c r="F946" s="491"/>
      <c r="G946" s="491"/>
      <c r="H946" s="491"/>
      <c r="I946" s="491"/>
      <c r="J946" s="491"/>
      <c r="K946" s="491"/>
    </row>
    <row r="947" spans="1:11" ht="15" customHeight="1">
      <c r="A947" s="491" t="s">
        <v>120</v>
      </c>
      <c r="B947" s="491"/>
      <c r="C947" s="491"/>
      <c r="D947" s="491"/>
      <c r="E947" s="491"/>
      <c r="F947" s="491"/>
      <c r="G947" s="491"/>
      <c r="H947" s="491"/>
      <c r="I947" s="491"/>
      <c r="J947" s="491"/>
      <c r="K947" s="491"/>
    </row>
    <row r="948" spans="1:11" ht="15" customHeight="1">
      <c r="A948" s="491" t="s">
        <v>121</v>
      </c>
      <c r="B948" s="491"/>
      <c r="C948" s="491"/>
      <c r="D948" s="491"/>
      <c r="E948" s="491"/>
      <c r="F948" s="491"/>
      <c r="G948" s="491"/>
      <c r="H948" s="491"/>
      <c r="I948" s="491"/>
      <c r="J948" s="491"/>
      <c r="K948" s="491"/>
    </row>
    <row r="949" spans="1:11" ht="15" customHeight="1">
      <c r="A949" s="491" t="s">
        <v>166</v>
      </c>
      <c r="B949" s="491"/>
      <c r="C949" s="491"/>
      <c r="D949" s="491"/>
      <c r="E949" s="491"/>
      <c r="F949" s="491"/>
      <c r="G949" s="491"/>
      <c r="H949" s="491"/>
      <c r="I949" s="491"/>
      <c r="J949" s="491"/>
      <c r="K949" s="491"/>
    </row>
    <row r="950" spans="1:11" ht="15" customHeight="1">
      <c r="A950" s="491" t="s">
        <v>122</v>
      </c>
      <c r="B950" s="491"/>
      <c r="C950" s="491"/>
      <c r="D950" s="491"/>
      <c r="E950" s="491"/>
      <c r="F950" s="491"/>
      <c r="G950" s="491"/>
      <c r="H950" s="491"/>
      <c r="I950" s="491"/>
      <c r="J950" s="491"/>
      <c r="K950" s="491"/>
    </row>
    <row r="951" spans="1:11" ht="15" customHeight="1">
      <c r="A951" s="491" t="s">
        <v>167</v>
      </c>
      <c r="B951" s="491"/>
      <c r="C951" s="491"/>
      <c r="D951" s="491"/>
      <c r="E951" s="491"/>
      <c r="F951" s="491"/>
      <c r="G951" s="491"/>
      <c r="H951" s="491"/>
      <c r="I951" s="491"/>
      <c r="J951" s="491"/>
      <c r="K951" s="491"/>
    </row>
    <row r="952" spans="1:11" ht="15" customHeight="1">
      <c r="A952" s="491" t="s">
        <v>123</v>
      </c>
      <c r="B952" s="491"/>
      <c r="C952" s="491"/>
      <c r="D952" s="491"/>
      <c r="E952" s="491"/>
      <c r="F952" s="491"/>
      <c r="G952" s="491"/>
      <c r="H952" s="491"/>
      <c r="I952" s="491"/>
      <c r="J952" s="491"/>
      <c r="K952" s="491"/>
    </row>
    <row r="953" spans="1:11" ht="15" customHeight="1">
      <c r="A953" s="491" t="s">
        <v>124</v>
      </c>
      <c r="B953" s="491"/>
      <c r="C953" s="491"/>
      <c r="D953" s="491"/>
      <c r="E953" s="491"/>
      <c r="F953" s="491"/>
      <c r="G953" s="491"/>
      <c r="H953" s="491"/>
      <c r="I953" s="491"/>
      <c r="J953" s="491"/>
      <c r="K953" s="491"/>
    </row>
    <row r="954" spans="1:11" ht="15" customHeight="1">
      <c r="A954" s="491" t="s">
        <v>168</v>
      </c>
      <c r="B954" s="491"/>
      <c r="C954" s="491"/>
      <c r="D954" s="491"/>
      <c r="E954" s="491"/>
      <c r="F954" s="491"/>
      <c r="G954" s="491"/>
      <c r="H954" s="491"/>
      <c r="I954" s="491"/>
      <c r="J954" s="491"/>
      <c r="K954" s="491"/>
    </row>
    <row r="955" spans="1:11" ht="15" customHeight="1">
      <c r="A955" s="491" t="s">
        <v>125</v>
      </c>
      <c r="B955" s="491"/>
      <c r="C955" s="491"/>
      <c r="D955" s="491"/>
      <c r="E955" s="491"/>
      <c r="F955" s="491"/>
      <c r="G955" s="491"/>
      <c r="H955" s="491"/>
      <c r="I955" s="491"/>
      <c r="J955" s="491"/>
      <c r="K955" s="491"/>
    </row>
    <row r="956" spans="1:11" ht="15" customHeight="1">
      <c r="A956" s="491" t="s">
        <v>126</v>
      </c>
      <c r="B956" s="491"/>
      <c r="C956" s="491"/>
      <c r="D956" s="491"/>
      <c r="E956" s="491"/>
      <c r="F956" s="491"/>
      <c r="G956" s="491"/>
      <c r="H956" s="491"/>
      <c r="I956" s="491"/>
      <c r="J956" s="491"/>
      <c r="K956" s="491"/>
    </row>
    <row r="957" spans="1:11" ht="15" customHeight="1">
      <c r="E957" s="278"/>
      <c r="F957" s="218"/>
      <c r="G957" s="218"/>
      <c r="H957" s="218"/>
      <c r="I957" s="218"/>
      <c r="K957" s="22"/>
    </row>
    <row r="958" spans="1:11" ht="15" customHeight="1">
      <c r="F958" s="218"/>
      <c r="G958" s="218"/>
      <c r="H958" s="218"/>
      <c r="I958" s="218"/>
      <c r="K958" s="22"/>
    </row>
    <row r="959" spans="1:11" ht="15" customHeight="1">
      <c r="A959" s="298"/>
      <c r="F959" s="384"/>
      <c r="G959" s="384"/>
      <c r="H959" s="384"/>
      <c r="I959" s="384"/>
      <c r="K959" s="22"/>
    </row>
    <row r="960" spans="1:11" ht="15" customHeight="1">
      <c r="A960" s="298"/>
      <c r="F960" s="384"/>
      <c r="G960" s="384"/>
      <c r="H960" s="384"/>
      <c r="I960" s="384"/>
      <c r="K960" s="22"/>
    </row>
    <row r="961" spans="1:11" ht="15" customHeight="1">
      <c r="A961" s="298"/>
      <c r="F961" s="384"/>
      <c r="G961" s="384"/>
      <c r="H961" s="384"/>
      <c r="I961" s="384"/>
      <c r="K961" s="22"/>
    </row>
    <row r="962" spans="1:11" ht="15" customHeight="1">
      <c r="A962" s="298"/>
      <c r="F962" s="384"/>
      <c r="G962" s="384"/>
      <c r="H962" s="384"/>
      <c r="I962" s="384"/>
      <c r="K962" s="22"/>
    </row>
    <row r="963" spans="1:11" ht="15" customHeight="1">
      <c r="F963" s="218"/>
      <c r="G963" s="218"/>
      <c r="H963" s="218"/>
      <c r="I963" s="218"/>
      <c r="K963" s="22"/>
    </row>
    <row r="964" spans="1:11" ht="15" customHeight="1">
      <c r="A964" s="298"/>
      <c r="F964" s="218"/>
      <c r="G964" s="218"/>
      <c r="H964" s="218"/>
      <c r="I964" s="218"/>
      <c r="K964" s="22"/>
    </row>
    <row r="965" spans="1:11" ht="15" customHeight="1">
      <c r="E965" s="278"/>
      <c r="F965" s="218"/>
      <c r="G965" s="218"/>
      <c r="H965" s="218"/>
      <c r="I965" s="218"/>
      <c r="K965" s="22"/>
    </row>
    <row r="966" spans="1:11" ht="15" customHeight="1">
      <c r="E966" s="278"/>
      <c r="F966" s="218"/>
      <c r="G966" s="218"/>
      <c r="H966" s="218"/>
      <c r="I966" s="218"/>
      <c r="K966" s="22"/>
    </row>
    <row r="967" spans="1:11" ht="15" customHeight="1">
      <c r="F967" s="218"/>
      <c r="G967" s="218"/>
      <c r="H967" s="218"/>
      <c r="I967" s="218"/>
      <c r="K967" s="22"/>
    </row>
    <row r="968" spans="1:11" ht="15" customHeight="1">
      <c r="A968" s="298"/>
      <c r="F968" s="384"/>
      <c r="G968" s="384"/>
      <c r="H968" s="384"/>
      <c r="I968" s="384"/>
      <c r="K968" s="22"/>
    </row>
    <row r="969" spans="1:11" ht="15" customHeight="1">
      <c r="F969" s="218"/>
      <c r="G969" s="218"/>
      <c r="H969" s="218"/>
      <c r="I969" s="218"/>
      <c r="K969" s="22"/>
    </row>
    <row r="970" spans="1:11" ht="15" customHeight="1">
      <c r="A970" s="298"/>
      <c r="F970" s="218"/>
      <c r="G970" s="218"/>
      <c r="H970" s="218"/>
      <c r="I970" s="218"/>
      <c r="K970" s="22"/>
    </row>
    <row r="971" spans="1:11" ht="15" customHeight="1">
      <c r="E971" s="278"/>
      <c r="F971" s="218"/>
      <c r="G971" s="218"/>
      <c r="H971" s="218"/>
      <c r="I971" s="218"/>
      <c r="K971" s="22"/>
    </row>
    <row r="972" spans="1:11" ht="15" customHeight="1">
      <c r="A972" s="298"/>
      <c r="B972" s="299"/>
      <c r="C972" s="391"/>
      <c r="D972" s="391"/>
      <c r="E972" s="352"/>
      <c r="F972" s="384"/>
      <c r="G972" s="384"/>
      <c r="H972" s="384"/>
      <c r="I972" s="384"/>
      <c r="K972" s="22"/>
    </row>
    <row r="973" spans="1:11" ht="15" customHeight="1">
      <c r="F973" s="218"/>
      <c r="G973" s="218"/>
      <c r="H973" s="218"/>
      <c r="I973" s="218"/>
      <c r="K973" s="22"/>
    </row>
    <row r="974" spans="1:11" ht="15" customHeight="1">
      <c r="F974" s="218"/>
      <c r="G974" s="218"/>
      <c r="H974" s="218"/>
      <c r="I974" s="218"/>
      <c r="K974" s="22"/>
    </row>
    <row r="975" spans="1:11" ht="15" customHeight="1">
      <c r="A975" s="298"/>
      <c r="F975" s="384"/>
      <c r="G975" s="384"/>
      <c r="H975" s="384"/>
      <c r="I975" s="384"/>
      <c r="K975" s="22"/>
    </row>
    <row r="976" spans="1:11" ht="15" customHeight="1">
      <c r="K976" s="22"/>
    </row>
    <row r="977" spans="1:11" ht="15" customHeight="1">
      <c r="A977" s="298"/>
      <c r="B977" s="299"/>
      <c r="K977" s="22"/>
    </row>
    <row r="978" spans="1:11" ht="15" customHeight="1">
      <c r="A978" s="298"/>
      <c r="B978" s="299"/>
      <c r="K978" s="22"/>
    </row>
    <row r="979" spans="1:11" ht="15" customHeight="1">
      <c r="A979" s="298"/>
      <c r="B979" s="299"/>
      <c r="K979" s="22"/>
    </row>
    <row r="980" spans="1:11" ht="15" customHeight="1">
      <c r="A980" s="298"/>
      <c r="B980" s="299"/>
      <c r="K980" s="22"/>
    </row>
    <row r="981" spans="1:11" ht="15" customHeight="1">
      <c r="A981" s="298"/>
      <c r="B981" s="299"/>
      <c r="K981" s="22"/>
    </row>
    <row r="982" spans="1:11" ht="15" customHeight="1">
      <c r="K982" s="22"/>
    </row>
    <row r="983" spans="1:11" ht="15" customHeight="1">
      <c r="K983" s="22"/>
    </row>
    <row r="984" spans="1:11" ht="15" customHeight="1">
      <c r="C984" s="391"/>
      <c r="D984" s="391"/>
      <c r="K984" s="22"/>
    </row>
    <row r="985" spans="1:11" ht="15" customHeight="1">
      <c r="A985" s="298"/>
      <c r="B985" s="299"/>
      <c r="K985" s="22"/>
    </row>
    <row r="986" spans="1:11" ht="15" customHeight="1">
      <c r="E986" s="278"/>
      <c r="F986" s="218"/>
      <c r="G986" s="218"/>
      <c r="H986" s="218"/>
      <c r="I986" s="218"/>
      <c r="K986" s="22"/>
    </row>
    <row r="987" spans="1:11" ht="15" customHeight="1">
      <c r="E987" s="278"/>
      <c r="F987" s="218"/>
      <c r="G987" s="218"/>
      <c r="H987" s="218"/>
      <c r="I987" s="218"/>
      <c r="K987" s="22"/>
    </row>
    <row r="988" spans="1:11" ht="15" customHeight="1">
      <c r="E988" s="278"/>
      <c r="F988" s="218"/>
      <c r="G988" s="218"/>
      <c r="H988" s="218"/>
      <c r="I988" s="218"/>
      <c r="K988" s="22"/>
    </row>
    <row r="989" spans="1:11" ht="15" customHeight="1">
      <c r="F989" s="218"/>
      <c r="G989" s="218"/>
      <c r="H989" s="218"/>
      <c r="I989" s="218"/>
      <c r="K989" s="22"/>
    </row>
    <row r="990" spans="1:11" ht="15" customHeight="1">
      <c r="E990" s="278"/>
      <c r="F990" s="218"/>
      <c r="G990" s="218"/>
      <c r="H990" s="218"/>
      <c r="I990" s="218"/>
      <c r="K990" s="22"/>
    </row>
    <row r="991" spans="1:11" ht="15" customHeight="1">
      <c r="F991" s="218"/>
      <c r="G991" s="218"/>
      <c r="H991" s="218"/>
      <c r="I991" s="218"/>
      <c r="K991" s="22"/>
    </row>
    <row r="992" spans="1:11" ht="15" customHeight="1">
      <c r="F992" s="218"/>
      <c r="G992" s="218"/>
      <c r="H992" s="218"/>
      <c r="I992" s="218"/>
      <c r="K992" s="22"/>
    </row>
    <row r="993" spans="1:11" ht="15" customHeight="1">
      <c r="A993" s="298"/>
      <c r="B993" s="299"/>
      <c r="C993" s="391"/>
      <c r="D993" s="391"/>
      <c r="E993" s="352"/>
      <c r="F993" s="384"/>
      <c r="G993" s="384"/>
      <c r="H993" s="384"/>
      <c r="I993" s="384"/>
      <c r="K993" s="22"/>
    </row>
    <row r="994" spans="1:11" ht="15" customHeight="1">
      <c r="A994" s="298"/>
      <c r="B994" s="299"/>
      <c r="C994" s="391"/>
      <c r="D994" s="391"/>
      <c r="E994" s="352"/>
      <c r="F994" s="384"/>
      <c r="G994" s="384"/>
      <c r="H994" s="384"/>
      <c r="I994" s="384"/>
      <c r="K994" s="22"/>
    </row>
    <row r="995" spans="1:11" ht="15" customHeight="1">
      <c r="A995" s="298"/>
      <c r="B995" s="299"/>
      <c r="C995" s="391"/>
      <c r="D995" s="391"/>
      <c r="E995" s="352"/>
      <c r="F995" s="384"/>
      <c r="G995" s="384"/>
      <c r="H995" s="384"/>
      <c r="I995" s="384"/>
      <c r="K995" s="22"/>
    </row>
    <row r="996" spans="1:11" ht="15" customHeight="1">
      <c r="F996" s="218"/>
      <c r="G996" s="218"/>
      <c r="H996" s="218"/>
      <c r="I996" s="218"/>
      <c r="K996" s="22"/>
    </row>
    <row r="997" spans="1:11" ht="15" customHeight="1">
      <c r="A997" s="298"/>
      <c r="F997" s="218"/>
      <c r="G997" s="218"/>
      <c r="H997" s="218"/>
      <c r="I997" s="218"/>
      <c r="K997" s="22"/>
    </row>
    <row r="998" spans="1:11" ht="15" customHeight="1">
      <c r="F998" s="218"/>
      <c r="G998" s="218"/>
      <c r="H998" s="218"/>
      <c r="I998" s="384"/>
      <c r="K998" s="22"/>
    </row>
    <row r="999" spans="1:11" ht="15" customHeight="1">
      <c r="E999" s="278"/>
      <c r="F999" s="218"/>
      <c r="G999" s="218"/>
      <c r="H999" s="218"/>
      <c r="I999" s="218"/>
      <c r="K999" s="22"/>
    </row>
    <row r="1000" spans="1:11" ht="15" customHeight="1">
      <c r="E1000" s="278"/>
      <c r="F1000" s="218"/>
      <c r="G1000" s="218"/>
      <c r="H1000" s="218"/>
      <c r="I1000" s="218"/>
      <c r="K1000" s="22"/>
    </row>
    <row r="1001" spans="1:11" ht="15" customHeight="1">
      <c r="E1001" s="278"/>
      <c r="F1001" s="218"/>
      <c r="G1001" s="218"/>
      <c r="H1001" s="218"/>
      <c r="I1001" s="218"/>
      <c r="K1001" s="22"/>
    </row>
    <row r="1002" spans="1:11" ht="15" customHeight="1">
      <c r="E1002" s="278"/>
      <c r="F1002" s="218"/>
      <c r="G1002" s="218"/>
      <c r="H1002" s="218"/>
      <c r="I1002" s="218"/>
      <c r="K1002" s="22"/>
    </row>
    <row r="1003" spans="1:11" ht="15" customHeight="1">
      <c r="E1003" s="278"/>
      <c r="F1003" s="218"/>
      <c r="G1003" s="218"/>
      <c r="H1003" s="218"/>
      <c r="I1003" s="218"/>
      <c r="K1003" s="22"/>
    </row>
    <row r="1004" spans="1:11" ht="15" customHeight="1">
      <c r="E1004" s="278"/>
      <c r="F1004" s="218"/>
      <c r="G1004" s="218"/>
      <c r="H1004" s="218"/>
      <c r="I1004" s="218"/>
      <c r="K1004" s="22"/>
    </row>
    <row r="1005" spans="1:11" ht="15" customHeight="1">
      <c r="E1005" s="278"/>
      <c r="F1005" s="218"/>
      <c r="G1005" s="218"/>
      <c r="H1005" s="218"/>
      <c r="I1005" s="218"/>
      <c r="K1005" s="22"/>
    </row>
    <row r="1006" spans="1:11" ht="15" customHeight="1">
      <c r="F1006" s="218"/>
      <c r="G1006" s="218"/>
      <c r="H1006" s="218"/>
      <c r="I1006" s="218"/>
      <c r="K1006" s="22"/>
    </row>
    <row r="1007" spans="1:11" ht="15" customHeight="1">
      <c r="A1007" s="298"/>
      <c r="F1007" s="384"/>
      <c r="G1007" s="384"/>
      <c r="H1007" s="384"/>
      <c r="I1007" s="384"/>
      <c r="K1007" s="22"/>
    </row>
    <row r="1008" spans="1:11" ht="15" customHeight="1">
      <c r="A1008" s="298"/>
      <c r="F1008" s="384"/>
      <c r="G1008" s="384"/>
      <c r="H1008" s="384"/>
      <c r="I1008" s="384"/>
      <c r="K1008" s="22"/>
    </row>
    <row r="1009" spans="1:11" ht="15" customHeight="1">
      <c r="A1009" s="298"/>
      <c r="F1009" s="384"/>
      <c r="G1009" s="384"/>
      <c r="H1009" s="384"/>
      <c r="I1009" s="384"/>
      <c r="K1009" s="22"/>
    </row>
    <row r="1010" spans="1:11" ht="15" customHeight="1">
      <c r="A1010" s="298"/>
      <c r="F1010" s="384"/>
      <c r="G1010" s="384"/>
      <c r="H1010" s="384"/>
      <c r="I1010" s="384"/>
      <c r="K1010" s="22"/>
    </row>
    <row r="1011" spans="1:11" ht="15" customHeight="1">
      <c r="F1011" s="218"/>
      <c r="G1011" s="218"/>
      <c r="H1011" s="218"/>
      <c r="I1011" s="218"/>
      <c r="K1011" s="22"/>
    </row>
    <row r="1012" spans="1:11" ht="15" customHeight="1">
      <c r="A1012" s="298"/>
      <c r="F1012" s="218"/>
      <c r="G1012" s="218"/>
      <c r="H1012" s="218"/>
      <c r="I1012" s="218"/>
      <c r="K1012" s="22"/>
    </row>
    <row r="1013" spans="1:11" ht="15" customHeight="1">
      <c r="F1013" s="218"/>
      <c r="G1013" s="218"/>
      <c r="H1013" s="218"/>
      <c r="I1013" s="218"/>
      <c r="K1013" s="22"/>
    </row>
    <row r="1014" spans="1:11" ht="15" customHeight="1">
      <c r="F1014" s="218"/>
      <c r="G1014" s="218"/>
      <c r="H1014" s="218"/>
      <c r="I1014" s="218"/>
      <c r="K1014" s="22"/>
    </row>
    <row r="1015" spans="1:11" ht="15" customHeight="1">
      <c r="F1015" s="218"/>
      <c r="G1015" s="218"/>
      <c r="H1015" s="218"/>
      <c r="I1015" s="218"/>
      <c r="K1015" s="22"/>
    </row>
    <row r="1016" spans="1:11" ht="15" customHeight="1">
      <c r="A1016" s="298"/>
      <c r="F1016" s="384"/>
      <c r="G1016" s="384"/>
      <c r="H1016" s="384"/>
      <c r="I1016" s="384"/>
      <c r="K1016" s="22"/>
    </row>
    <row r="1017" spans="1:11" ht="15" customHeight="1">
      <c r="A1017" s="298"/>
      <c r="F1017" s="384"/>
      <c r="G1017" s="384"/>
      <c r="H1017" s="384"/>
      <c r="I1017" s="384"/>
      <c r="K1017" s="22"/>
    </row>
    <row r="1018" spans="1:11" ht="15" customHeight="1">
      <c r="A1018" s="298"/>
      <c r="F1018" s="384"/>
      <c r="G1018" s="384"/>
      <c r="H1018" s="384"/>
      <c r="I1018" s="384"/>
      <c r="K1018" s="22"/>
    </row>
    <row r="1019" spans="1:11" ht="15" customHeight="1">
      <c r="A1019" s="298"/>
      <c r="F1019" s="218"/>
      <c r="G1019" s="218"/>
      <c r="H1019" s="218"/>
      <c r="I1019" s="218"/>
      <c r="K1019" s="22"/>
    </row>
    <row r="1020" spans="1:11" ht="15" customHeight="1">
      <c r="A1020" s="298"/>
      <c r="B1020" s="299"/>
      <c r="C1020" s="391"/>
      <c r="D1020" s="391"/>
      <c r="E1020" s="352"/>
      <c r="F1020" s="384"/>
      <c r="G1020" s="384"/>
      <c r="H1020" s="384"/>
      <c r="I1020" s="384"/>
      <c r="K1020" s="22"/>
    </row>
    <row r="1021" spans="1:11" ht="15" customHeight="1">
      <c r="E1021" s="278"/>
      <c r="F1021" s="218"/>
      <c r="G1021" s="218"/>
      <c r="H1021" s="218"/>
      <c r="I1021" s="218"/>
      <c r="K1021" s="22"/>
    </row>
    <row r="1022" spans="1:11" ht="15" customHeight="1">
      <c r="F1022" s="218"/>
      <c r="G1022" s="218"/>
      <c r="H1022" s="218"/>
      <c r="I1022" s="218"/>
      <c r="K1022" s="22"/>
    </row>
    <row r="1023" spans="1:11" ht="15" customHeight="1">
      <c r="F1023" s="218"/>
      <c r="G1023" s="218"/>
      <c r="H1023" s="218"/>
      <c r="I1023" s="218"/>
      <c r="K1023" s="22"/>
    </row>
    <row r="1024" spans="1:11" ht="15" customHeight="1">
      <c r="F1024" s="218"/>
      <c r="G1024" s="218"/>
      <c r="H1024" s="218"/>
      <c r="I1024" s="218"/>
      <c r="K1024" s="22"/>
    </row>
    <row r="1025" spans="1:11" ht="15" customHeight="1">
      <c r="K1025" s="22"/>
    </row>
    <row r="1026" spans="1:11" ht="15" customHeight="1">
      <c r="A1026" s="298"/>
      <c r="F1026" s="392"/>
      <c r="G1026" s="392"/>
      <c r="H1026" s="392"/>
      <c r="I1026" s="392"/>
      <c r="K1026" s="22"/>
    </row>
    <row r="1027" spans="1:11" ht="15" customHeight="1">
      <c r="K1027" s="22"/>
    </row>
    <row r="1028" spans="1:11" ht="15" customHeight="1">
      <c r="K1028" s="22"/>
    </row>
    <row r="1029" spans="1:11" ht="15" customHeight="1">
      <c r="K1029" s="22"/>
    </row>
    <row r="1030" spans="1:11" ht="15" customHeight="1">
      <c r="K1030" s="22"/>
    </row>
    <row r="1031" spans="1:11" ht="15" customHeight="1">
      <c r="K1031" s="22"/>
    </row>
    <row r="1032" spans="1:11" ht="15" customHeight="1">
      <c r="K1032" s="22"/>
    </row>
    <row r="1033" spans="1:11" ht="15" customHeight="1">
      <c r="C1033" s="391"/>
      <c r="D1033" s="391"/>
      <c r="K1033" s="22"/>
    </row>
    <row r="1034" spans="1:11" ht="15" customHeight="1">
      <c r="A1034" s="298"/>
      <c r="B1034" s="299"/>
      <c r="K1034" s="22"/>
    </row>
    <row r="1035" spans="1:11" ht="15" customHeight="1">
      <c r="E1035" s="278"/>
      <c r="F1035" s="218"/>
      <c r="G1035" s="218"/>
      <c r="H1035" s="218"/>
      <c r="I1035" s="218"/>
      <c r="K1035" s="22"/>
    </row>
    <row r="1036" spans="1:11" ht="15" customHeight="1">
      <c r="E1036" s="278"/>
      <c r="F1036" s="218"/>
      <c r="G1036" s="218"/>
      <c r="H1036" s="218"/>
      <c r="I1036" s="218"/>
      <c r="K1036" s="22"/>
    </row>
    <row r="1037" spans="1:11" ht="15" customHeight="1">
      <c r="E1037" s="278"/>
      <c r="F1037" s="218"/>
      <c r="G1037" s="218"/>
      <c r="H1037" s="218"/>
      <c r="I1037" s="218"/>
      <c r="K1037" s="22"/>
    </row>
    <row r="1038" spans="1:11" ht="15" customHeight="1">
      <c r="E1038" s="278"/>
      <c r="F1038" s="218"/>
      <c r="G1038" s="218"/>
      <c r="H1038" s="218"/>
      <c r="I1038" s="218"/>
      <c r="K1038" s="22"/>
    </row>
    <row r="1039" spans="1:11" ht="15" customHeight="1">
      <c r="F1039" s="218"/>
      <c r="G1039" s="218"/>
      <c r="H1039" s="218"/>
      <c r="I1039" s="218"/>
      <c r="K1039" s="22"/>
    </row>
    <row r="1040" spans="1:11" ht="15" customHeight="1">
      <c r="F1040" s="218"/>
      <c r="G1040" s="218"/>
      <c r="H1040" s="218"/>
      <c r="I1040" s="218"/>
      <c r="K1040" s="22"/>
    </row>
    <row r="1041" spans="1:11" ht="15" customHeight="1">
      <c r="A1041" s="298"/>
      <c r="B1041" s="299"/>
      <c r="C1041" s="391"/>
      <c r="D1041" s="391"/>
      <c r="E1041" s="352"/>
      <c r="F1041" s="384"/>
      <c r="G1041" s="384"/>
      <c r="H1041" s="384"/>
      <c r="I1041" s="384"/>
      <c r="K1041" s="22"/>
    </row>
    <row r="1042" spans="1:11" ht="15" customHeight="1">
      <c r="A1042" s="298"/>
      <c r="B1042" s="299"/>
      <c r="C1042" s="391"/>
      <c r="D1042" s="391"/>
      <c r="E1042" s="352"/>
      <c r="F1042" s="384"/>
      <c r="G1042" s="384"/>
      <c r="H1042" s="384"/>
      <c r="I1042" s="384"/>
      <c r="K1042" s="22"/>
    </row>
    <row r="1043" spans="1:11" ht="15" customHeight="1">
      <c r="F1043" s="218"/>
      <c r="G1043" s="218"/>
      <c r="H1043" s="218"/>
      <c r="I1043" s="218"/>
      <c r="K1043" s="22"/>
    </row>
    <row r="1044" spans="1:11" ht="15" customHeight="1">
      <c r="A1044" s="298"/>
      <c r="F1044" s="218"/>
      <c r="G1044" s="218"/>
      <c r="H1044" s="218"/>
      <c r="I1044" s="218"/>
      <c r="K1044" s="22"/>
    </row>
    <row r="1045" spans="1:11" ht="15" customHeight="1">
      <c r="E1045" s="278"/>
      <c r="F1045" s="218"/>
      <c r="G1045" s="218"/>
      <c r="H1045" s="218"/>
      <c r="I1045" s="218"/>
      <c r="K1045" s="22"/>
    </row>
    <row r="1046" spans="1:11" ht="15" customHeight="1">
      <c r="E1046" s="278"/>
      <c r="F1046" s="218"/>
      <c r="G1046" s="218"/>
      <c r="H1046" s="218"/>
      <c r="I1046" s="218"/>
      <c r="K1046" s="22"/>
    </row>
    <row r="1047" spans="1:11" ht="15" customHeight="1">
      <c r="E1047" s="278"/>
      <c r="F1047" s="218"/>
      <c r="G1047" s="218"/>
      <c r="H1047" s="218"/>
      <c r="I1047" s="218"/>
      <c r="K1047" s="22"/>
    </row>
    <row r="1048" spans="1:11" ht="15" customHeight="1">
      <c r="E1048" s="278"/>
      <c r="F1048" s="218"/>
      <c r="G1048" s="218"/>
      <c r="H1048" s="218"/>
      <c r="I1048" s="218"/>
      <c r="K1048" s="22"/>
    </row>
    <row r="1049" spans="1:11" ht="15" customHeight="1">
      <c r="E1049" s="278"/>
      <c r="F1049" s="218"/>
      <c r="G1049" s="218"/>
      <c r="H1049" s="218"/>
      <c r="I1049" s="218"/>
      <c r="K1049" s="22"/>
    </row>
    <row r="1050" spans="1:11" ht="15" customHeight="1">
      <c r="E1050" s="278"/>
      <c r="F1050" s="218"/>
      <c r="G1050" s="218"/>
      <c r="H1050" s="218"/>
      <c r="I1050" s="218"/>
      <c r="K1050" s="22"/>
    </row>
    <row r="1051" spans="1:11" ht="15" customHeight="1">
      <c r="E1051" s="278"/>
      <c r="F1051" s="218"/>
      <c r="G1051" s="218"/>
      <c r="H1051" s="218"/>
      <c r="I1051" s="218"/>
      <c r="K1051" s="22"/>
    </row>
    <row r="1052" spans="1:11" ht="15" customHeight="1">
      <c r="F1052" s="218"/>
      <c r="G1052" s="218"/>
      <c r="H1052" s="218"/>
      <c r="I1052" s="218"/>
      <c r="K1052" s="22"/>
    </row>
    <row r="1053" spans="1:11" ht="15" customHeight="1">
      <c r="A1053" s="298"/>
      <c r="F1053" s="384"/>
      <c r="G1053" s="384"/>
      <c r="H1053" s="384"/>
      <c r="I1053" s="384"/>
      <c r="K1053" s="22"/>
    </row>
    <row r="1054" spans="1:11" ht="15" customHeight="1">
      <c r="A1054" s="298"/>
      <c r="F1054" s="384"/>
      <c r="G1054" s="384"/>
      <c r="H1054" s="384"/>
      <c r="I1054" s="384"/>
      <c r="K1054" s="22"/>
    </row>
    <row r="1055" spans="1:11" ht="15" customHeight="1">
      <c r="F1055" s="218"/>
      <c r="G1055" s="218"/>
      <c r="H1055" s="218"/>
      <c r="I1055" s="218"/>
      <c r="K1055" s="22"/>
    </row>
    <row r="1056" spans="1:11" ht="15" customHeight="1">
      <c r="A1056" s="298"/>
      <c r="F1056" s="218"/>
      <c r="G1056" s="218"/>
      <c r="H1056" s="218"/>
      <c r="I1056" s="218"/>
      <c r="K1056" s="22"/>
    </row>
    <row r="1057" spans="1:11" ht="15" customHeight="1">
      <c r="F1057" s="218"/>
      <c r="G1057" s="218"/>
      <c r="H1057" s="218"/>
      <c r="I1057" s="218"/>
      <c r="K1057" s="22"/>
    </row>
    <row r="1058" spans="1:11" ht="15" customHeight="1">
      <c r="F1058" s="218"/>
      <c r="G1058" s="218"/>
      <c r="H1058" s="218"/>
      <c r="I1058" s="218"/>
      <c r="K1058" s="22"/>
    </row>
    <row r="1059" spans="1:11" ht="15" customHeight="1">
      <c r="F1059" s="218"/>
      <c r="G1059" s="218"/>
      <c r="H1059" s="218"/>
      <c r="I1059" s="218"/>
      <c r="K1059" s="22"/>
    </row>
    <row r="1060" spans="1:11" ht="15" customHeight="1">
      <c r="A1060" s="298"/>
      <c r="F1060" s="384"/>
      <c r="G1060" s="384"/>
      <c r="H1060" s="384"/>
      <c r="I1060" s="384"/>
      <c r="K1060" s="22"/>
    </row>
    <row r="1061" spans="1:11" ht="15" customHeight="1">
      <c r="F1061" s="218"/>
      <c r="G1061" s="218"/>
      <c r="H1061" s="218"/>
      <c r="I1061" s="218"/>
      <c r="K1061" s="22"/>
    </row>
    <row r="1062" spans="1:11" ht="15" customHeight="1">
      <c r="A1062" s="298"/>
      <c r="F1062" s="218"/>
      <c r="G1062" s="218"/>
      <c r="H1062" s="218"/>
      <c r="I1062" s="218"/>
      <c r="K1062" s="22"/>
    </row>
    <row r="1063" spans="1:11" ht="15" customHeight="1">
      <c r="F1063" s="218"/>
      <c r="G1063" s="218"/>
      <c r="H1063" s="218"/>
      <c r="I1063" s="218"/>
      <c r="K1063" s="22"/>
    </row>
    <row r="1064" spans="1:11" ht="15" customHeight="1">
      <c r="A1064" s="298"/>
      <c r="B1064" s="299"/>
      <c r="C1064" s="391"/>
      <c r="D1064" s="391"/>
      <c r="E1064" s="352"/>
      <c r="F1064" s="384"/>
      <c r="G1064" s="384"/>
      <c r="H1064" s="384"/>
      <c r="I1064" s="384"/>
      <c r="K1064" s="22"/>
    </row>
    <row r="1065" spans="1:11" ht="15" customHeight="1">
      <c r="E1065" s="278"/>
      <c r="K1065" s="22"/>
    </row>
    <row r="1066" spans="1:11" ht="15" customHeight="1">
      <c r="E1066" s="278"/>
      <c r="K1066" s="22"/>
    </row>
    <row r="1067" spans="1:11" ht="15" customHeight="1">
      <c r="K1067" s="22"/>
    </row>
    <row r="1068" spans="1:11" ht="15" customHeight="1">
      <c r="K1068" s="22"/>
    </row>
    <row r="1069" spans="1:11" ht="15" customHeight="1">
      <c r="K1069" s="22"/>
    </row>
    <row r="1070" spans="1:11" ht="15" customHeight="1">
      <c r="A1070" s="298"/>
      <c r="F1070" s="392"/>
      <c r="G1070" s="392"/>
      <c r="H1070" s="392"/>
      <c r="I1070" s="392"/>
      <c r="K1070" s="22"/>
    </row>
    <row r="1071" spans="1:11" ht="15" customHeight="1">
      <c r="K1071" s="22"/>
    </row>
    <row r="1072" spans="1:11" ht="15" customHeight="1">
      <c r="K1072" s="22"/>
    </row>
    <row r="1073" spans="1:11" ht="15" customHeight="1">
      <c r="K1073" s="22"/>
    </row>
    <row r="1074" spans="1:11" ht="15" customHeight="1">
      <c r="K1074" s="22"/>
    </row>
    <row r="1075" spans="1:11" ht="15" customHeight="1">
      <c r="K1075" s="22"/>
    </row>
    <row r="1076" spans="1:11" ht="15" customHeight="1">
      <c r="K1076" s="22"/>
    </row>
    <row r="1077" spans="1:11" ht="15" customHeight="1">
      <c r="K1077" s="22"/>
    </row>
    <row r="1078" spans="1:11" ht="15" customHeight="1">
      <c r="K1078" s="22"/>
    </row>
    <row r="1079" spans="1:11" ht="15" customHeight="1">
      <c r="K1079" s="22"/>
    </row>
    <row r="1080" spans="1:11" ht="15" customHeight="1">
      <c r="A1080" s="298"/>
      <c r="B1080" s="299"/>
      <c r="K1080" s="22"/>
    </row>
    <row r="1081" spans="1:11" ht="15" customHeight="1">
      <c r="K1081" s="22"/>
    </row>
    <row r="1082" spans="1:11" ht="15" customHeight="1">
      <c r="K1082" s="22"/>
    </row>
    <row r="1083" spans="1:11" ht="15" customHeight="1">
      <c r="A1083" s="298"/>
      <c r="B1083" s="299"/>
      <c r="C1083" s="391"/>
      <c r="D1083" s="391"/>
      <c r="E1083" s="352"/>
      <c r="F1083" s="392"/>
      <c r="G1083" s="392"/>
      <c r="H1083" s="392"/>
      <c r="I1083" s="392"/>
      <c r="K1083" s="22"/>
    </row>
    <row r="1084" spans="1:11" ht="15" customHeight="1">
      <c r="K1084" s="22"/>
    </row>
    <row r="1085" spans="1:11" ht="15" customHeight="1">
      <c r="A1085" s="298"/>
      <c r="B1085" s="299"/>
      <c r="C1085" s="391"/>
      <c r="D1085" s="391"/>
      <c r="E1085" s="352"/>
      <c r="F1085" s="392"/>
      <c r="G1085" s="392"/>
      <c r="H1085" s="392"/>
      <c r="K1085" s="22"/>
    </row>
    <row r="1086" spans="1:11" ht="15" customHeight="1">
      <c r="A1086" s="298"/>
      <c r="B1086" s="299"/>
      <c r="C1086" s="391"/>
      <c r="D1086" s="391"/>
      <c r="E1086" s="352"/>
      <c r="F1086" s="392"/>
      <c r="G1086" s="392"/>
      <c r="H1086" s="392"/>
      <c r="K1086" s="22"/>
    </row>
    <row r="1087" spans="1:11" ht="15" customHeight="1">
      <c r="A1087" s="298"/>
      <c r="B1087" s="299"/>
      <c r="C1087" s="391"/>
      <c r="D1087" s="391"/>
      <c r="E1087" s="352"/>
      <c r="F1087" s="392"/>
      <c r="G1087" s="392"/>
      <c r="H1087" s="392"/>
      <c r="K1087" s="22"/>
    </row>
    <row r="1088" spans="1:11" ht="15" customHeight="1">
      <c r="A1088" s="298"/>
      <c r="B1088" s="299"/>
      <c r="C1088" s="391"/>
      <c r="D1088" s="391"/>
      <c r="E1088" s="352"/>
      <c r="F1088" s="392"/>
      <c r="G1088" s="392"/>
      <c r="H1088" s="392"/>
      <c r="K1088" s="22"/>
    </row>
    <row r="1089" spans="1:11" ht="15" customHeight="1">
      <c r="A1089" s="298"/>
      <c r="B1089" s="299"/>
      <c r="C1089" s="391"/>
      <c r="D1089" s="391"/>
      <c r="E1089" s="352"/>
      <c r="F1089" s="392"/>
      <c r="G1089" s="392"/>
      <c r="H1089" s="392"/>
      <c r="K1089" s="22"/>
    </row>
    <row r="1090" spans="1:11" ht="15" customHeight="1">
      <c r="A1090" s="298"/>
      <c r="B1090" s="299"/>
      <c r="C1090" s="391"/>
      <c r="D1090" s="391"/>
      <c r="E1090" s="352"/>
      <c r="F1090" s="392"/>
      <c r="G1090" s="392"/>
      <c r="H1090" s="392"/>
      <c r="K1090" s="22"/>
    </row>
    <row r="1091" spans="1:11" ht="15" customHeight="1">
      <c r="A1091" s="281"/>
      <c r="B1091" s="393"/>
      <c r="C1091" s="394"/>
      <c r="D1091" s="394"/>
      <c r="E1091" s="395"/>
      <c r="F1091" s="396"/>
      <c r="G1091" s="396"/>
      <c r="H1091" s="396"/>
      <c r="K1091" s="22"/>
    </row>
    <row r="1092" spans="1:11" ht="15" customHeight="1">
      <c r="A1092" s="281"/>
      <c r="B1092" s="393"/>
      <c r="C1092" s="394"/>
      <c r="D1092" s="394"/>
      <c r="E1092" s="395"/>
      <c r="F1092" s="396"/>
      <c r="G1092" s="396"/>
      <c r="H1092" s="397"/>
      <c r="K1092" s="22"/>
    </row>
    <row r="1093" spans="1:11" ht="15" customHeight="1">
      <c r="A1093" s="231"/>
      <c r="B1093" s="232"/>
      <c r="C1093" s="398"/>
      <c r="D1093" s="398"/>
      <c r="E1093" s="399"/>
      <c r="F1093" s="400"/>
      <c r="G1093" s="400"/>
      <c r="H1093" s="400"/>
      <c r="I1093" s="400"/>
      <c r="K1093" s="22"/>
    </row>
    <row r="1094" spans="1:11" ht="15" customHeight="1">
      <c r="A1094" s="298"/>
      <c r="B1094" s="299"/>
      <c r="C1094" s="391"/>
      <c r="D1094" s="391"/>
      <c r="E1094" s="352"/>
      <c r="F1094" s="392"/>
      <c r="G1094" s="392"/>
      <c r="H1094" s="392"/>
      <c r="I1094" s="392"/>
      <c r="K1094" s="22"/>
    </row>
    <row r="1095" spans="1:11" ht="15" customHeight="1">
      <c r="A1095" s="298"/>
      <c r="B1095" s="299"/>
      <c r="C1095" s="391"/>
      <c r="D1095" s="391"/>
      <c r="E1095" s="352"/>
      <c r="F1095" s="392"/>
      <c r="G1095" s="392"/>
      <c r="H1095" s="392"/>
      <c r="I1095" s="392"/>
      <c r="K1095" s="22"/>
    </row>
    <row r="1096" spans="1:11" ht="15" customHeight="1">
      <c r="A1096" s="298"/>
      <c r="B1096" s="299"/>
      <c r="C1096" s="391"/>
      <c r="D1096" s="391"/>
      <c r="E1096" s="401"/>
      <c r="F1096" s="384"/>
      <c r="G1096" s="384"/>
      <c r="H1096" s="384"/>
      <c r="I1096" s="384"/>
      <c r="K1096" s="22"/>
    </row>
    <row r="1097" spans="1:11" ht="15" customHeight="1">
      <c r="A1097" s="298"/>
      <c r="B1097" s="299"/>
      <c r="C1097" s="391"/>
      <c r="D1097" s="391"/>
      <c r="E1097" s="352"/>
      <c r="F1097" s="402"/>
      <c r="G1097" s="402"/>
      <c r="H1097" s="402"/>
      <c r="K1097" s="22"/>
    </row>
    <row r="1098" spans="1:11" ht="15" customHeight="1">
      <c r="A1098" s="298"/>
      <c r="B1098" s="299"/>
      <c r="C1098" s="391"/>
      <c r="D1098" s="391"/>
      <c r="E1098" s="403"/>
      <c r="F1098" s="384"/>
      <c r="G1098" s="384"/>
      <c r="H1098" s="384"/>
      <c r="I1098" s="218"/>
      <c r="K1098" s="22"/>
    </row>
    <row r="1099" spans="1:11" ht="15" customHeight="1">
      <c r="E1099" s="278"/>
      <c r="F1099" s="218"/>
      <c r="G1099" s="218"/>
      <c r="H1099" s="218"/>
      <c r="I1099" s="218"/>
      <c r="K1099" s="22"/>
    </row>
    <row r="1100" spans="1:11" ht="15" customHeight="1">
      <c r="E1100" s="278"/>
      <c r="F1100" s="218"/>
      <c r="G1100" s="218"/>
      <c r="H1100" s="218"/>
      <c r="I1100" s="218"/>
      <c r="K1100" s="22"/>
    </row>
    <row r="1101" spans="1:11" ht="15" customHeight="1">
      <c r="E1101" s="278"/>
      <c r="F1101" s="218"/>
      <c r="G1101" s="218"/>
      <c r="H1101" s="218"/>
      <c r="I1101" s="218"/>
      <c r="K1101" s="22"/>
    </row>
    <row r="1102" spans="1:11" ht="15" customHeight="1">
      <c r="E1102" s="278"/>
      <c r="F1102" s="218"/>
      <c r="G1102" s="218"/>
      <c r="H1102" s="218"/>
      <c r="I1102" s="218"/>
      <c r="K1102" s="22"/>
    </row>
    <row r="1103" spans="1:11" ht="15" customHeight="1">
      <c r="E1103" s="278"/>
      <c r="F1103" s="218"/>
      <c r="G1103" s="218"/>
      <c r="H1103" s="218"/>
      <c r="I1103" s="218"/>
      <c r="K1103" s="22"/>
    </row>
    <row r="1104" spans="1:11" ht="15" customHeight="1">
      <c r="E1104" s="278"/>
      <c r="F1104" s="218"/>
      <c r="G1104" s="218"/>
      <c r="H1104" s="218"/>
      <c r="I1104" s="218"/>
      <c r="K1104" s="22"/>
    </row>
    <row r="1105" spans="1:11" ht="15" customHeight="1">
      <c r="A1105" s="298"/>
      <c r="B1105" s="299"/>
      <c r="C1105" s="391"/>
      <c r="D1105" s="391"/>
      <c r="E1105" s="403"/>
      <c r="F1105" s="384"/>
      <c r="G1105" s="384"/>
      <c r="H1105" s="384"/>
      <c r="I1105" s="384"/>
      <c r="K1105" s="22"/>
    </row>
    <row r="1106" spans="1:11" ht="15" customHeight="1">
      <c r="A1106" s="298"/>
      <c r="B1106" s="299"/>
      <c r="C1106" s="391"/>
      <c r="D1106" s="391"/>
      <c r="E1106" s="403"/>
      <c r="F1106" s="384"/>
      <c r="G1106" s="384"/>
      <c r="H1106" s="384"/>
      <c r="I1106" s="384"/>
      <c r="K1106" s="22"/>
    </row>
    <row r="1107" spans="1:11" ht="15" customHeight="1">
      <c r="A1107" s="298"/>
      <c r="B1107" s="299"/>
      <c r="C1107" s="391"/>
      <c r="D1107" s="391"/>
      <c r="E1107" s="403"/>
      <c r="F1107" s="384"/>
      <c r="G1107" s="384"/>
      <c r="H1107" s="384"/>
      <c r="I1107" s="384"/>
      <c r="K1107" s="22"/>
    </row>
    <row r="1108" spans="1:11" ht="15" customHeight="1">
      <c r="A1108" s="298"/>
      <c r="B1108" s="299"/>
      <c r="C1108" s="391"/>
      <c r="D1108" s="391"/>
      <c r="E1108" s="403"/>
      <c r="F1108" s="384"/>
      <c r="G1108" s="384"/>
      <c r="H1108" s="384"/>
      <c r="I1108" s="384"/>
      <c r="K1108" s="22"/>
    </row>
    <row r="1109" spans="1:11" ht="15" customHeight="1">
      <c r="A1109" s="298"/>
      <c r="B1109" s="299"/>
      <c r="C1109" s="391"/>
      <c r="D1109" s="391"/>
      <c r="E1109" s="403"/>
      <c r="F1109" s="384"/>
      <c r="G1109" s="384"/>
      <c r="H1109" s="384"/>
      <c r="I1109" s="384"/>
      <c r="K1109" s="22"/>
    </row>
    <row r="1110" spans="1:11" ht="15" customHeight="1">
      <c r="C1110" s="391"/>
      <c r="D1110" s="391"/>
      <c r="E1110" s="278"/>
      <c r="F1110" s="218"/>
      <c r="G1110" s="218"/>
      <c r="H1110" s="218"/>
      <c r="I1110" s="218"/>
      <c r="K1110" s="22"/>
    </row>
    <row r="1111" spans="1:11" ht="15" customHeight="1">
      <c r="C1111" s="391"/>
      <c r="D1111" s="391"/>
      <c r="E1111" s="278"/>
      <c r="F1111" s="218"/>
      <c r="G1111" s="218"/>
      <c r="H1111" s="218"/>
      <c r="I1111" s="218"/>
      <c r="K1111" s="22"/>
    </row>
    <row r="1112" spans="1:11" ht="15" customHeight="1">
      <c r="C1112" s="391"/>
      <c r="D1112" s="391"/>
      <c r="E1112" s="278"/>
      <c r="F1112" s="218"/>
      <c r="G1112" s="218"/>
      <c r="H1112" s="218"/>
      <c r="I1112" s="218"/>
      <c r="K1112" s="22"/>
    </row>
    <row r="1113" spans="1:11" ht="15" customHeight="1">
      <c r="E1113" s="278"/>
      <c r="F1113" s="218"/>
      <c r="G1113" s="218"/>
      <c r="H1113" s="218"/>
      <c r="I1113" s="218"/>
      <c r="K1113" s="22"/>
    </row>
    <row r="1114" spans="1:11" ht="15" customHeight="1">
      <c r="E1114" s="278"/>
      <c r="F1114" s="218"/>
      <c r="G1114" s="218"/>
      <c r="H1114" s="218"/>
      <c r="I1114" s="218"/>
      <c r="K1114" s="22"/>
    </row>
    <row r="1115" spans="1:11" ht="15" customHeight="1">
      <c r="E1115" s="278"/>
      <c r="F1115" s="218"/>
      <c r="G1115" s="218"/>
      <c r="H1115" s="218"/>
      <c r="I1115" s="218"/>
      <c r="K1115" s="22"/>
    </row>
    <row r="1116" spans="1:11" ht="15" customHeight="1">
      <c r="E1116" s="278"/>
      <c r="F1116" s="218"/>
      <c r="G1116" s="218"/>
      <c r="H1116" s="218"/>
      <c r="I1116" s="218"/>
      <c r="K1116" s="22"/>
    </row>
    <row r="1117" spans="1:11" ht="15" customHeight="1">
      <c r="E1117" s="278"/>
      <c r="F1117" s="218"/>
      <c r="G1117" s="218"/>
      <c r="H1117" s="218"/>
      <c r="I1117" s="218"/>
      <c r="K1117" s="22"/>
    </row>
    <row r="1118" spans="1:11" ht="15" customHeight="1">
      <c r="E1118" s="278"/>
      <c r="F1118" s="218"/>
      <c r="G1118" s="218"/>
      <c r="H1118" s="218"/>
      <c r="I1118" s="218"/>
      <c r="K1118" s="22"/>
    </row>
    <row r="1119" spans="1:11" ht="15" customHeight="1">
      <c r="A1119" s="298"/>
      <c r="B1119" s="299"/>
      <c r="C1119" s="391"/>
      <c r="D1119" s="391"/>
      <c r="E1119" s="403"/>
      <c r="F1119" s="384"/>
      <c r="G1119" s="384"/>
      <c r="H1119" s="384"/>
      <c r="I1119" s="384"/>
      <c r="K1119" s="22"/>
    </row>
    <row r="1120" spans="1:11" ht="15" customHeight="1">
      <c r="A1120" s="298"/>
      <c r="B1120" s="299"/>
      <c r="C1120" s="391"/>
      <c r="D1120" s="391"/>
      <c r="E1120" s="403"/>
      <c r="F1120" s="384"/>
      <c r="G1120" s="384"/>
      <c r="H1120" s="384"/>
      <c r="I1120" s="384"/>
      <c r="K1120" s="22"/>
    </row>
    <row r="1121" spans="1:11" ht="15" customHeight="1">
      <c r="A1121" s="298"/>
      <c r="B1121" s="299"/>
      <c r="C1121" s="391"/>
      <c r="D1121" s="391"/>
      <c r="E1121" s="403"/>
      <c r="F1121" s="384"/>
      <c r="G1121" s="384"/>
      <c r="H1121" s="384"/>
      <c r="I1121" s="384"/>
      <c r="K1121" s="22"/>
    </row>
    <row r="1122" spans="1:11" ht="15" customHeight="1">
      <c r="A1122" s="298"/>
      <c r="B1122" s="299"/>
      <c r="C1122" s="391"/>
      <c r="D1122" s="391"/>
      <c r="E1122" s="403"/>
      <c r="F1122" s="384"/>
      <c r="G1122" s="384"/>
      <c r="H1122" s="384"/>
      <c r="I1122" s="384"/>
      <c r="K1122" s="22"/>
    </row>
    <row r="1123" spans="1:11" ht="15" customHeight="1">
      <c r="A1123" s="298"/>
      <c r="B1123" s="299"/>
      <c r="C1123" s="391"/>
      <c r="D1123" s="391"/>
      <c r="E1123" s="403"/>
      <c r="F1123" s="384"/>
      <c r="G1123" s="384"/>
      <c r="H1123" s="384"/>
      <c r="I1123" s="384"/>
      <c r="K1123" s="22"/>
    </row>
    <row r="1124" spans="1:11" ht="15" customHeight="1">
      <c r="E1124" s="278"/>
      <c r="F1124" s="218"/>
      <c r="G1124" s="218"/>
      <c r="H1124" s="218"/>
      <c r="I1124" s="218"/>
      <c r="K1124" s="22"/>
    </row>
    <row r="1125" spans="1:11" ht="15" customHeight="1">
      <c r="E1125" s="278"/>
      <c r="F1125" s="218"/>
      <c r="G1125" s="218"/>
      <c r="H1125" s="218"/>
      <c r="I1125" s="218"/>
      <c r="K1125" s="22"/>
    </row>
    <row r="1126" spans="1:11" ht="15" customHeight="1">
      <c r="E1126" s="278"/>
      <c r="F1126" s="218"/>
      <c r="G1126" s="218"/>
      <c r="H1126" s="218"/>
      <c r="I1126" s="218"/>
      <c r="K1126" s="22"/>
    </row>
    <row r="1127" spans="1:11" ht="15" customHeight="1">
      <c r="A1127" s="298"/>
      <c r="B1127" s="299"/>
      <c r="C1127" s="391"/>
      <c r="D1127" s="391"/>
      <c r="E1127" s="403"/>
      <c r="F1127" s="384"/>
      <c r="G1127" s="384"/>
      <c r="H1127" s="384"/>
      <c r="I1127" s="384"/>
      <c r="K1127" s="22"/>
    </row>
    <row r="1128" spans="1:11" ht="15" customHeight="1">
      <c r="A1128" s="298"/>
      <c r="B1128" s="299"/>
      <c r="C1128" s="391"/>
      <c r="D1128" s="391"/>
      <c r="E1128" s="403"/>
      <c r="F1128" s="384"/>
      <c r="G1128" s="384"/>
      <c r="H1128" s="384"/>
      <c r="I1128" s="384"/>
      <c r="K1128" s="22"/>
    </row>
    <row r="1129" spans="1:11" ht="15" customHeight="1">
      <c r="A1129" s="298"/>
      <c r="E1129" s="278"/>
      <c r="F1129" s="384"/>
      <c r="G1129" s="384"/>
      <c r="H1129" s="384"/>
      <c r="I1129" s="384"/>
      <c r="K1129" s="22"/>
    </row>
    <row r="1130" spans="1:11" ht="15" customHeight="1">
      <c r="A1130" s="298"/>
      <c r="E1130" s="278"/>
      <c r="F1130" s="384"/>
      <c r="G1130" s="384"/>
      <c r="H1130" s="384"/>
      <c r="I1130" s="384"/>
      <c r="K1130" s="22"/>
    </row>
    <row r="1131" spans="1:11" ht="15" customHeight="1">
      <c r="A1131" s="298"/>
      <c r="E1131" s="278"/>
      <c r="F1131" s="384"/>
      <c r="G1131" s="384"/>
      <c r="H1131" s="384"/>
      <c r="I1131" s="384"/>
      <c r="K1131" s="22"/>
    </row>
    <row r="1132" spans="1:11" ht="15" customHeight="1">
      <c r="A1132" s="298"/>
      <c r="B1132" s="299"/>
      <c r="C1132" s="391"/>
      <c r="D1132" s="391"/>
      <c r="E1132" s="403"/>
      <c r="F1132" s="384"/>
      <c r="G1132" s="384"/>
      <c r="H1132" s="384"/>
      <c r="I1132" s="218"/>
      <c r="K1132" s="22"/>
    </row>
    <row r="1133" spans="1:11" ht="15" customHeight="1">
      <c r="A1133" s="298"/>
      <c r="B1133" s="299"/>
      <c r="C1133" s="391"/>
      <c r="D1133" s="391"/>
      <c r="E1133" s="403"/>
      <c r="F1133" s="384"/>
      <c r="G1133" s="384"/>
      <c r="H1133" s="384"/>
      <c r="I1133" s="218"/>
      <c r="K1133" s="22"/>
    </row>
    <row r="1134" spans="1:11" ht="15" customHeight="1">
      <c r="A1134" s="298"/>
      <c r="B1134" s="299"/>
      <c r="C1134" s="391"/>
      <c r="D1134" s="391"/>
      <c r="E1134" s="403"/>
      <c r="F1134" s="384"/>
      <c r="G1134" s="384"/>
      <c r="H1134" s="384"/>
      <c r="I1134" s="218"/>
      <c r="K1134" s="22"/>
    </row>
    <row r="1135" spans="1:11" ht="15" customHeight="1">
      <c r="A1135" s="298"/>
      <c r="B1135" s="299"/>
      <c r="C1135" s="391"/>
      <c r="D1135" s="391"/>
      <c r="E1135" s="403"/>
      <c r="F1135" s="384"/>
      <c r="G1135" s="384"/>
      <c r="H1135" s="384"/>
      <c r="I1135" s="218"/>
      <c r="K1135" s="22"/>
    </row>
    <row r="1136" spans="1:11" ht="15" customHeight="1">
      <c r="A1136" s="298"/>
      <c r="B1136" s="299"/>
      <c r="C1136" s="391"/>
      <c r="D1136" s="391"/>
      <c r="E1136" s="403"/>
      <c r="F1136" s="384"/>
      <c r="G1136" s="384"/>
      <c r="H1136" s="384"/>
      <c r="I1136" s="218"/>
      <c r="K1136" s="22"/>
    </row>
    <row r="1137" spans="1:11" ht="15" customHeight="1">
      <c r="A1137" s="298"/>
      <c r="B1137" s="299"/>
      <c r="C1137" s="391"/>
      <c r="D1137" s="391"/>
      <c r="E1137" s="403"/>
      <c r="F1137" s="384"/>
      <c r="G1137" s="384"/>
      <c r="H1137" s="384"/>
      <c r="I1137" s="218"/>
      <c r="K1137" s="22"/>
    </row>
    <row r="1138" spans="1:11" ht="15" customHeight="1">
      <c r="E1138" s="278"/>
      <c r="F1138" s="218"/>
      <c r="G1138" s="218"/>
      <c r="H1138" s="218"/>
      <c r="I1138" s="218"/>
      <c r="K1138" s="22"/>
    </row>
    <row r="1139" spans="1:11" ht="15" customHeight="1">
      <c r="E1139" s="278"/>
      <c r="F1139" s="218"/>
      <c r="G1139" s="218"/>
      <c r="H1139" s="218"/>
      <c r="I1139" s="218"/>
      <c r="K1139" s="22"/>
    </row>
    <row r="1140" spans="1:11" ht="15" customHeight="1">
      <c r="E1140" s="278"/>
      <c r="F1140" s="218"/>
      <c r="G1140" s="218"/>
      <c r="H1140" s="218"/>
      <c r="I1140" s="218"/>
      <c r="K1140" s="22"/>
    </row>
    <row r="1141" spans="1:11" ht="15" customHeight="1">
      <c r="E1141" s="278"/>
      <c r="F1141" s="218"/>
      <c r="G1141" s="218"/>
      <c r="H1141" s="218"/>
      <c r="I1141" s="218"/>
      <c r="K1141" s="22"/>
    </row>
    <row r="1142" spans="1:11" ht="15" customHeight="1">
      <c r="E1142" s="278"/>
      <c r="F1142" s="218"/>
      <c r="G1142" s="218"/>
      <c r="H1142" s="218"/>
      <c r="I1142" s="218"/>
      <c r="K1142" s="22"/>
    </row>
    <row r="1143" spans="1:11" ht="15" customHeight="1">
      <c r="E1143" s="278"/>
      <c r="F1143" s="218"/>
      <c r="G1143" s="218"/>
      <c r="H1143" s="218"/>
      <c r="I1143" s="218"/>
      <c r="K1143" s="22"/>
    </row>
    <row r="1144" spans="1:11" ht="15" customHeight="1">
      <c r="A1144" s="298"/>
      <c r="B1144" s="299"/>
      <c r="C1144" s="391"/>
      <c r="D1144" s="391"/>
      <c r="E1144" s="403"/>
      <c r="F1144" s="384"/>
      <c r="G1144" s="384"/>
      <c r="H1144" s="384"/>
      <c r="I1144" s="384"/>
      <c r="K1144" s="22"/>
    </row>
    <row r="1145" spans="1:11" ht="15" customHeight="1">
      <c r="A1145" s="298"/>
      <c r="B1145" s="299"/>
      <c r="C1145" s="391"/>
      <c r="D1145" s="391"/>
      <c r="E1145" s="403"/>
      <c r="F1145" s="384"/>
      <c r="G1145" s="384"/>
      <c r="H1145" s="384"/>
      <c r="I1145" s="384"/>
      <c r="K1145" s="22"/>
    </row>
    <row r="1146" spans="1:11" ht="15" customHeight="1">
      <c r="A1146" s="298"/>
      <c r="B1146" s="299"/>
      <c r="C1146" s="391"/>
      <c r="D1146" s="391"/>
      <c r="E1146" s="403"/>
      <c r="F1146" s="384"/>
      <c r="G1146" s="384"/>
      <c r="H1146" s="384"/>
      <c r="I1146" s="384"/>
      <c r="K1146" s="22"/>
    </row>
    <row r="1147" spans="1:11" ht="15" customHeight="1">
      <c r="A1147" s="298"/>
      <c r="B1147" s="299"/>
      <c r="C1147" s="391"/>
      <c r="D1147" s="391"/>
      <c r="E1147" s="403"/>
      <c r="F1147" s="384"/>
      <c r="G1147" s="384"/>
      <c r="H1147" s="384"/>
      <c r="I1147" s="384"/>
      <c r="K1147" s="22"/>
    </row>
    <row r="1148" spans="1:11" ht="15" customHeight="1">
      <c r="A1148" s="298"/>
      <c r="B1148" s="299"/>
      <c r="C1148" s="391"/>
      <c r="D1148" s="391"/>
      <c r="E1148" s="403"/>
      <c r="F1148" s="384"/>
      <c r="G1148" s="384"/>
      <c r="H1148" s="384"/>
      <c r="I1148" s="218"/>
      <c r="K1148" s="22"/>
    </row>
    <row r="1149" spans="1:11" ht="15" customHeight="1">
      <c r="E1149" s="278"/>
      <c r="F1149" s="218"/>
      <c r="G1149" s="218"/>
      <c r="H1149" s="218"/>
      <c r="I1149" s="218"/>
      <c r="K1149" s="22"/>
    </row>
    <row r="1150" spans="1:11" ht="15" customHeight="1">
      <c r="E1150" s="278"/>
      <c r="F1150" s="218"/>
      <c r="G1150" s="218"/>
      <c r="H1150" s="218"/>
      <c r="I1150" s="218"/>
      <c r="K1150" s="22"/>
    </row>
    <row r="1151" spans="1:11" ht="15" customHeight="1">
      <c r="E1151" s="278"/>
      <c r="F1151" s="218"/>
      <c r="G1151" s="218"/>
      <c r="H1151" s="218"/>
      <c r="I1151" s="218"/>
      <c r="K1151" s="22"/>
    </row>
    <row r="1152" spans="1:11" ht="15" customHeight="1">
      <c r="E1152" s="278"/>
      <c r="F1152" s="218"/>
      <c r="G1152" s="218"/>
      <c r="H1152" s="218"/>
      <c r="I1152" s="218"/>
      <c r="K1152" s="22"/>
    </row>
    <row r="1153" spans="1:11" ht="15" customHeight="1">
      <c r="E1153" s="278"/>
      <c r="F1153" s="218"/>
      <c r="G1153" s="218"/>
      <c r="H1153" s="218"/>
      <c r="I1153" s="218"/>
      <c r="K1153" s="22"/>
    </row>
    <row r="1154" spans="1:11" ht="15" customHeight="1">
      <c r="E1154" s="278"/>
      <c r="F1154" s="218"/>
      <c r="G1154" s="218"/>
      <c r="H1154" s="218"/>
      <c r="I1154" s="218"/>
      <c r="K1154" s="22"/>
    </row>
    <row r="1155" spans="1:11" ht="15" customHeight="1">
      <c r="E1155" s="278"/>
      <c r="F1155" s="218"/>
      <c r="G1155" s="218"/>
      <c r="H1155" s="218"/>
      <c r="I1155" s="218"/>
      <c r="K1155" s="22"/>
    </row>
    <row r="1156" spans="1:11" ht="15" customHeight="1">
      <c r="E1156" s="278"/>
      <c r="F1156" s="218"/>
      <c r="G1156" s="218"/>
      <c r="H1156" s="218"/>
      <c r="I1156" s="218"/>
      <c r="K1156" s="22"/>
    </row>
    <row r="1157" spans="1:11" ht="15" customHeight="1">
      <c r="E1157" s="278"/>
      <c r="F1157" s="218"/>
      <c r="G1157" s="218"/>
      <c r="H1157" s="218"/>
      <c r="I1157" s="218"/>
      <c r="K1157" s="22"/>
    </row>
    <row r="1158" spans="1:11" ht="15" customHeight="1">
      <c r="A1158" s="298"/>
      <c r="E1158" s="278"/>
      <c r="F1158" s="384"/>
      <c r="G1158" s="384"/>
      <c r="H1158" s="384"/>
      <c r="I1158" s="384"/>
      <c r="K1158" s="22"/>
    </row>
    <row r="1159" spans="1:11" ht="15" customHeight="1">
      <c r="A1159" s="298"/>
      <c r="E1159" s="278"/>
      <c r="F1159" s="384"/>
      <c r="G1159" s="384"/>
      <c r="H1159" s="384"/>
      <c r="I1159" s="384"/>
      <c r="K1159" s="22"/>
    </row>
    <row r="1160" spans="1:11" ht="15" customHeight="1">
      <c r="A1160" s="298"/>
      <c r="E1160" s="278"/>
      <c r="F1160" s="384"/>
      <c r="G1160" s="384"/>
      <c r="H1160" s="384"/>
      <c r="I1160" s="384"/>
      <c r="K1160" s="22"/>
    </row>
    <row r="1161" spans="1:11" ht="15" customHeight="1">
      <c r="A1161" s="298"/>
      <c r="E1161" s="278"/>
      <c r="F1161" s="384"/>
      <c r="G1161" s="384"/>
      <c r="H1161" s="384"/>
      <c r="I1161" s="384"/>
      <c r="K1161" s="22"/>
    </row>
    <row r="1162" spans="1:11" ht="15" customHeight="1">
      <c r="A1162" s="298"/>
      <c r="B1162" s="299"/>
      <c r="C1162" s="391"/>
      <c r="D1162" s="391"/>
      <c r="E1162" s="403"/>
      <c r="F1162" s="384"/>
      <c r="G1162" s="384"/>
      <c r="H1162" s="384"/>
      <c r="I1162" s="218"/>
      <c r="K1162" s="22"/>
    </row>
    <row r="1163" spans="1:11" ht="15" customHeight="1">
      <c r="E1163" s="278"/>
      <c r="F1163" s="218"/>
      <c r="G1163" s="218"/>
      <c r="H1163" s="218"/>
      <c r="I1163" s="218"/>
      <c r="K1163" s="22"/>
    </row>
    <row r="1164" spans="1:11" ht="15" customHeight="1">
      <c r="E1164" s="278"/>
      <c r="F1164" s="218"/>
      <c r="G1164" s="218"/>
      <c r="H1164" s="218"/>
      <c r="I1164" s="218"/>
      <c r="K1164" s="22"/>
    </row>
    <row r="1165" spans="1:11" ht="15" customHeight="1">
      <c r="E1165" s="278"/>
      <c r="F1165" s="218"/>
      <c r="G1165" s="218"/>
      <c r="H1165" s="218"/>
      <c r="I1165" s="218"/>
      <c r="K1165" s="22"/>
    </row>
    <row r="1166" spans="1:11" ht="15" customHeight="1">
      <c r="A1166" s="298"/>
      <c r="E1166" s="278"/>
      <c r="F1166" s="384"/>
      <c r="G1166" s="384"/>
      <c r="H1166" s="384"/>
      <c r="I1166" s="384"/>
      <c r="K1166" s="22"/>
    </row>
    <row r="1167" spans="1:11" ht="15" customHeight="1">
      <c r="A1167" s="298"/>
      <c r="E1167" s="278"/>
      <c r="F1167" s="384"/>
      <c r="G1167" s="384"/>
      <c r="H1167" s="384"/>
      <c r="I1167" s="384"/>
      <c r="K1167" s="22"/>
    </row>
    <row r="1168" spans="1:11" ht="15" customHeight="1">
      <c r="A1168" s="298"/>
      <c r="B1168" s="299"/>
      <c r="C1168" s="391"/>
      <c r="D1168" s="391"/>
      <c r="E1168" s="403"/>
      <c r="F1168" s="384"/>
      <c r="G1168" s="384"/>
      <c r="H1168" s="384"/>
      <c r="I1168" s="218"/>
      <c r="K1168" s="22"/>
    </row>
    <row r="1169" spans="1:11" ht="15" customHeight="1">
      <c r="A1169" s="298"/>
      <c r="E1169" s="278"/>
      <c r="F1169" s="384"/>
      <c r="G1169" s="384"/>
      <c r="H1169" s="384"/>
      <c r="I1169" s="384"/>
      <c r="K1169" s="22"/>
    </row>
    <row r="1170" spans="1:11" ht="15" customHeight="1">
      <c r="A1170" s="298"/>
      <c r="E1170" s="278"/>
      <c r="F1170" s="384"/>
      <c r="G1170" s="384"/>
      <c r="H1170" s="384"/>
      <c r="I1170" s="384"/>
      <c r="K1170" s="22"/>
    </row>
    <row r="1171" spans="1:11" ht="15" customHeight="1">
      <c r="A1171" s="298"/>
      <c r="E1171" s="278"/>
      <c r="F1171" s="218"/>
      <c r="G1171" s="384"/>
      <c r="H1171" s="384"/>
      <c r="I1171" s="218"/>
      <c r="K1171" s="22"/>
    </row>
    <row r="1172" spans="1:11" ht="15" customHeight="1">
      <c r="A1172" s="298"/>
      <c r="B1172" s="299"/>
      <c r="C1172" s="391"/>
      <c r="D1172" s="391"/>
      <c r="E1172" s="403"/>
      <c r="F1172" s="384"/>
      <c r="G1172" s="384"/>
      <c r="H1172" s="384"/>
      <c r="I1172" s="218"/>
      <c r="K1172" s="22"/>
    </row>
    <row r="1173" spans="1:11" ht="15" customHeight="1">
      <c r="A1173" s="298"/>
      <c r="B1173" s="299"/>
      <c r="C1173" s="391"/>
      <c r="D1173" s="391"/>
      <c r="E1173" s="403"/>
      <c r="F1173" s="384"/>
      <c r="G1173" s="384"/>
      <c r="H1173" s="384"/>
      <c r="I1173" s="218"/>
      <c r="K1173" s="22"/>
    </row>
    <row r="1174" spans="1:11" ht="15" customHeight="1">
      <c r="A1174" s="298"/>
      <c r="B1174" s="299"/>
      <c r="C1174" s="391"/>
      <c r="D1174" s="391"/>
      <c r="E1174" s="403"/>
      <c r="F1174" s="384"/>
      <c r="G1174" s="384"/>
      <c r="H1174" s="384"/>
      <c r="I1174" s="218"/>
      <c r="K1174" s="22"/>
    </row>
    <row r="1175" spans="1:11" ht="15" customHeight="1">
      <c r="A1175" s="298"/>
      <c r="B1175" s="299"/>
      <c r="C1175" s="391"/>
      <c r="D1175" s="391"/>
      <c r="E1175" s="403"/>
      <c r="F1175" s="384"/>
      <c r="G1175" s="384"/>
      <c r="H1175" s="384"/>
      <c r="I1175" s="218"/>
      <c r="K1175" s="22"/>
    </row>
    <row r="1176" spans="1:11" ht="15" customHeight="1">
      <c r="A1176" s="298"/>
      <c r="B1176" s="299"/>
      <c r="C1176" s="391"/>
      <c r="D1176" s="391"/>
      <c r="E1176" s="403"/>
      <c r="F1176" s="384"/>
      <c r="G1176" s="384"/>
      <c r="H1176" s="384"/>
      <c r="I1176" s="218"/>
      <c r="K1176" s="22"/>
    </row>
    <row r="1177" spans="1:11" ht="15" customHeight="1">
      <c r="A1177" s="298"/>
      <c r="B1177" s="299"/>
      <c r="C1177" s="391"/>
      <c r="D1177" s="391"/>
      <c r="E1177" s="403"/>
      <c r="F1177" s="384"/>
      <c r="G1177" s="384"/>
      <c r="H1177" s="384"/>
      <c r="I1177" s="218"/>
      <c r="K1177" s="22"/>
    </row>
    <row r="1178" spans="1:11" ht="15" customHeight="1">
      <c r="A1178" s="298"/>
      <c r="E1178" s="278"/>
      <c r="F1178" s="218"/>
      <c r="G1178" s="384"/>
      <c r="H1178" s="384"/>
      <c r="I1178" s="218"/>
      <c r="K1178" s="22"/>
    </row>
    <row r="1179" spans="1:11" ht="15" customHeight="1">
      <c r="A1179" s="298"/>
      <c r="E1179" s="278"/>
      <c r="F1179" s="218"/>
      <c r="G1179" s="384"/>
      <c r="H1179" s="384"/>
      <c r="I1179" s="218"/>
      <c r="K1179" s="22"/>
    </row>
    <row r="1180" spans="1:11" ht="15" customHeight="1">
      <c r="A1180" s="298"/>
      <c r="E1180" s="278"/>
      <c r="F1180" s="218"/>
      <c r="G1180" s="384"/>
      <c r="H1180" s="384"/>
      <c r="I1180" s="218"/>
      <c r="K1180" s="22"/>
    </row>
    <row r="1181" spans="1:11" ht="15" customHeight="1">
      <c r="A1181" s="298"/>
      <c r="E1181" s="278"/>
      <c r="F1181" s="218"/>
      <c r="G1181" s="384"/>
      <c r="H1181" s="384"/>
      <c r="I1181" s="218"/>
      <c r="K1181" s="22"/>
    </row>
    <row r="1182" spans="1:11" ht="15" customHeight="1">
      <c r="A1182" s="298"/>
      <c r="E1182" s="278"/>
      <c r="F1182" s="218"/>
      <c r="G1182" s="384"/>
      <c r="H1182" s="384"/>
      <c r="I1182" s="218"/>
      <c r="K1182" s="22"/>
    </row>
    <row r="1183" spans="1:11" ht="15" customHeight="1">
      <c r="A1183" s="298"/>
      <c r="E1183" s="278"/>
      <c r="F1183" s="218"/>
      <c r="G1183" s="384"/>
      <c r="H1183" s="384"/>
      <c r="I1183" s="218"/>
      <c r="K1183" s="22"/>
    </row>
    <row r="1184" spans="1:11" ht="15" customHeight="1">
      <c r="A1184" s="298"/>
      <c r="B1184" s="299"/>
      <c r="C1184" s="391"/>
      <c r="D1184" s="391"/>
      <c r="E1184" s="403"/>
      <c r="F1184" s="384"/>
      <c r="G1184" s="384"/>
      <c r="H1184" s="384"/>
      <c r="I1184" s="218"/>
      <c r="K1184" s="22"/>
    </row>
    <row r="1185" spans="1:11" ht="15" customHeight="1">
      <c r="A1185" s="298"/>
      <c r="B1185" s="299"/>
      <c r="C1185" s="391"/>
      <c r="D1185" s="391"/>
      <c r="E1185" s="403"/>
      <c r="F1185" s="384"/>
      <c r="G1185" s="384"/>
      <c r="H1185" s="384"/>
      <c r="I1185" s="218"/>
      <c r="K1185" s="22"/>
    </row>
    <row r="1186" spans="1:11" ht="15" customHeight="1">
      <c r="E1186" s="278"/>
      <c r="F1186" s="218"/>
      <c r="G1186" s="218"/>
      <c r="H1186" s="218"/>
      <c r="I1186" s="218"/>
      <c r="K1186" s="22"/>
    </row>
    <row r="1187" spans="1:11" ht="15" customHeight="1">
      <c r="E1187" s="278"/>
      <c r="F1187" s="218"/>
      <c r="G1187" s="218"/>
      <c r="H1187" s="218"/>
      <c r="I1187" s="218"/>
      <c r="K1187" s="22"/>
    </row>
    <row r="1188" spans="1:11" ht="15" customHeight="1">
      <c r="E1188" s="278"/>
      <c r="F1188" s="218"/>
      <c r="G1188" s="218"/>
      <c r="H1188" s="218"/>
      <c r="I1188" s="218"/>
      <c r="K1188" s="22"/>
    </row>
    <row r="1189" spans="1:11" ht="15" customHeight="1">
      <c r="E1189" s="278"/>
      <c r="F1189" s="218"/>
      <c r="G1189" s="218"/>
      <c r="H1189" s="218"/>
      <c r="I1189" s="218"/>
      <c r="K1189" s="22"/>
    </row>
    <row r="1190" spans="1:11" ht="15" customHeight="1">
      <c r="E1190" s="278"/>
      <c r="F1190" s="218"/>
      <c r="G1190" s="218"/>
      <c r="H1190" s="218"/>
      <c r="I1190" s="218"/>
      <c r="K1190" s="22"/>
    </row>
    <row r="1191" spans="1:11" ht="15" customHeight="1">
      <c r="E1191" s="278"/>
      <c r="F1191" s="218"/>
      <c r="G1191" s="218"/>
      <c r="H1191" s="218"/>
      <c r="I1191" s="218"/>
      <c r="K1191" s="22"/>
    </row>
    <row r="1192" spans="1:11" ht="15" customHeight="1">
      <c r="A1192" s="298"/>
      <c r="B1192" s="299"/>
      <c r="C1192" s="391"/>
      <c r="D1192" s="391"/>
      <c r="E1192" s="403"/>
      <c r="F1192" s="384"/>
      <c r="G1192" s="384"/>
      <c r="H1192" s="384"/>
      <c r="I1192" s="384"/>
      <c r="K1192" s="22"/>
    </row>
    <row r="1193" spans="1:11" ht="15" customHeight="1">
      <c r="A1193" s="298"/>
      <c r="B1193" s="299"/>
      <c r="C1193" s="391"/>
      <c r="D1193" s="391"/>
      <c r="E1193" s="403"/>
      <c r="F1193" s="384"/>
      <c r="G1193" s="384"/>
      <c r="H1193" s="384"/>
      <c r="I1193" s="384"/>
      <c r="K1193" s="22"/>
    </row>
    <row r="1194" spans="1:11" ht="15" customHeight="1">
      <c r="A1194" s="298"/>
      <c r="B1194" s="299"/>
      <c r="C1194" s="391"/>
      <c r="D1194" s="391"/>
      <c r="E1194" s="403"/>
      <c r="F1194" s="384"/>
      <c r="G1194" s="384"/>
      <c r="H1194" s="384"/>
      <c r="I1194" s="384"/>
      <c r="K1194" s="22"/>
    </row>
    <row r="1195" spans="1:11" ht="15" customHeight="1">
      <c r="A1195" s="298"/>
      <c r="B1195" s="299"/>
      <c r="C1195" s="391"/>
      <c r="D1195" s="391"/>
      <c r="E1195" s="403"/>
      <c r="F1195" s="384"/>
      <c r="G1195" s="384"/>
      <c r="H1195" s="384"/>
      <c r="I1195" s="384"/>
      <c r="K1195" s="22"/>
    </row>
    <row r="1196" spans="1:11" ht="15" customHeight="1">
      <c r="A1196" s="298"/>
      <c r="B1196" s="299"/>
      <c r="C1196" s="391"/>
      <c r="D1196" s="391"/>
      <c r="E1196" s="403"/>
      <c r="F1196" s="384"/>
      <c r="G1196" s="384"/>
      <c r="H1196" s="384"/>
      <c r="I1196" s="384"/>
      <c r="K1196" s="22"/>
    </row>
    <row r="1197" spans="1:11" ht="15" customHeight="1">
      <c r="E1197" s="278"/>
      <c r="F1197" s="218"/>
      <c r="G1197" s="218"/>
      <c r="H1197" s="218"/>
      <c r="I1197" s="218"/>
      <c r="K1197" s="22"/>
    </row>
    <row r="1198" spans="1:11" ht="15" customHeight="1">
      <c r="C1198" s="391"/>
      <c r="D1198" s="391"/>
      <c r="E1198" s="278"/>
      <c r="F1198" s="218"/>
      <c r="G1198" s="218"/>
      <c r="H1198" s="218"/>
      <c r="I1198" s="218"/>
      <c r="K1198" s="22"/>
    </row>
    <row r="1199" spans="1:11" ht="15" customHeight="1">
      <c r="E1199" s="278"/>
      <c r="F1199" s="218"/>
      <c r="G1199" s="218"/>
      <c r="H1199" s="218"/>
      <c r="I1199" s="218"/>
      <c r="K1199" s="22"/>
    </row>
    <row r="1200" spans="1:11" ht="15" customHeight="1">
      <c r="E1200" s="278"/>
      <c r="F1200" s="218"/>
      <c r="G1200" s="218"/>
      <c r="H1200" s="218"/>
      <c r="I1200" s="218"/>
      <c r="K1200" s="22"/>
    </row>
    <row r="1201" spans="1:11" ht="15" customHeight="1">
      <c r="E1201" s="278"/>
      <c r="F1201" s="218"/>
      <c r="G1201" s="218"/>
      <c r="H1201" s="218"/>
      <c r="I1201" s="218"/>
      <c r="K1201" s="22"/>
    </row>
    <row r="1202" spans="1:11" ht="15" customHeight="1">
      <c r="E1202" s="278"/>
      <c r="F1202" s="218"/>
      <c r="G1202" s="218"/>
      <c r="H1202" s="218"/>
      <c r="I1202" s="218"/>
      <c r="K1202" s="22"/>
    </row>
    <row r="1203" spans="1:11" ht="15" customHeight="1">
      <c r="E1203" s="278"/>
      <c r="F1203" s="218"/>
      <c r="G1203" s="218"/>
      <c r="H1203" s="218"/>
      <c r="I1203" s="218"/>
      <c r="K1203" s="22"/>
    </row>
    <row r="1204" spans="1:11" ht="15" customHeight="1">
      <c r="E1204" s="278"/>
      <c r="F1204" s="218"/>
      <c r="G1204" s="218"/>
      <c r="H1204" s="218"/>
      <c r="I1204" s="218"/>
      <c r="K1204" s="22"/>
    </row>
    <row r="1205" spans="1:11" ht="15" customHeight="1">
      <c r="A1205" s="298"/>
      <c r="E1205" s="278"/>
      <c r="F1205" s="384"/>
      <c r="G1205" s="384"/>
      <c r="H1205" s="384"/>
      <c r="I1205" s="384"/>
      <c r="K1205" s="22"/>
    </row>
    <row r="1206" spans="1:11" ht="15" customHeight="1">
      <c r="A1206" s="298"/>
      <c r="E1206" s="278"/>
      <c r="F1206" s="384"/>
      <c r="G1206" s="384"/>
      <c r="H1206" s="384"/>
      <c r="I1206" s="384"/>
      <c r="K1206" s="22"/>
    </row>
    <row r="1207" spans="1:11" ht="15" customHeight="1">
      <c r="A1207" s="298"/>
      <c r="E1207" s="278"/>
      <c r="F1207" s="384"/>
      <c r="G1207" s="384"/>
      <c r="H1207" s="384"/>
      <c r="I1207" s="384"/>
      <c r="K1207" s="22"/>
    </row>
    <row r="1208" spans="1:11" ht="15" customHeight="1">
      <c r="A1208" s="298"/>
      <c r="E1208" s="278"/>
      <c r="F1208" s="384"/>
      <c r="G1208" s="384"/>
      <c r="H1208" s="384"/>
      <c r="I1208" s="384"/>
      <c r="K1208" s="22"/>
    </row>
    <row r="1209" spans="1:11" ht="15" customHeight="1">
      <c r="A1209" s="298"/>
      <c r="E1209" s="278"/>
      <c r="F1209" s="384"/>
      <c r="G1209" s="384"/>
      <c r="H1209" s="384"/>
      <c r="I1209" s="384"/>
      <c r="K1209" s="22"/>
    </row>
    <row r="1210" spans="1:11" ht="15" customHeight="1">
      <c r="E1210" s="278"/>
      <c r="F1210" s="218"/>
      <c r="G1210" s="218"/>
      <c r="H1210" s="218"/>
      <c r="I1210" s="218"/>
      <c r="K1210" s="22"/>
    </row>
    <row r="1211" spans="1:11" ht="15" customHeight="1">
      <c r="E1211" s="278"/>
      <c r="F1211" s="218"/>
      <c r="G1211" s="218"/>
      <c r="H1211" s="218"/>
      <c r="I1211" s="218"/>
      <c r="K1211" s="22"/>
    </row>
    <row r="1212" spans="1:11" ht="15" customHeight="1">
      <c r="E1212" s="278"/>
      <c r="F1212" s="218"/>
      <c r="G1212" s="218"/>
      <c r="H1212" s="218"/>
      <c r="I1212" s="218"/>
      <c r="K1212" s="22"/>
    </row>
    <row r="1213" spans="1:11" ht="15" customHeight="1">
      <c r="A1213" s="298"/>
      <c r="B1213" s="299"/>
      <c r="C1213" s="391"/>
      <c r="D1213" s="391"/>
      <c r="E1213" s="403"/>
      <c r="F1213" s="384"/>
      <c r="G1213" s="384"/>
      <c r="H1213" s="384"/>
      <c r="I1213" s="384"/>
      <c r="K1213" s="22"/>
    </row>
    <row r="1214" spans="1:11" ht="15" customHeight="1">
      <c r="A1214" s="298"/>
      <c r="B1214" s="299"/>
      <c r="C1214" s="391"/>
      <c r="D1214" s="391"/>
      <c r="E1214" s="403"/>
      <c r="F1214" s="384"/>
      <c r="G1214" s="384"/>
      <c r="H1214" s="384"/>
      <c r="I1214" s="384"/>
      <c r="K1214" s="22"/>
    </row>
    <row r="1215" spans="1:11" ht="15" customHeight="1">
      <c r="A1215" s="298"/>
      <c r="E1215" s="278"/>
      <c r="F1215" s="384"/>
      <c r="G1215" s="384"/>
      <c r="H1215" s="384"/>
      <c r="I1215" s="384"/>
      <c r="K1215" s="22"/>
    </row>
    <row r="1216" spans="1:11" ht="15" customHeight="1">
      <c r="A1216" s="298"/>
      <c r="E1216" s="278"/>
      <c r="F1216" s="384"/>
      <c r="G1216" s="384"/>
      <c r="H1216" s="384"/>
      <c r="I1216" s="384"/>
      <c r="K1216" s="22"/>
    </row>
    <row r="1217" spans="1:11" ht="15" customHeight="1">
      <c r="A1217" s="298"/>
      <c r="E1217" s="278"/>
      <c r="F1217" s="384"/>
      <c r="G1217" s="384"/>
      <c r="H1217" s="384"/>
      <c r="I1217" s="384"/>
      <c r="K1217" s="22"/>
    </row>
    <row r="1218" spans="1:11" ht="15" customHeight="1">
      <c r="A1218" s="298"/>
      <c r="E1218" s="278"/>
      <c r="F1218" s="384"/>
      <c r="G1218" s="384"/>
      <c r="H1218" s="384"/>
      <c r="I1218" s="384"/>
      <c r="K1218" s="22"/>
    </row>
    <row r="1219" spans="1:11" ht="15" customHeight="1">
      <c r="A1219" s="298"/>
      <c r="E1219" s="278"/>
      <c r="F1219" s="384"/>
      <c r="G1219" s="384"/>
      <c r="H1219" s="384"/>
      <c r="I1219" s="384"/>
      <c r="K1219" s="22"/>
    </row>
    <row r="1220" spans="1:11" ht="15" customHeight="1">
      <c r="A1220" s="298"/>
      <c r="E1220" s="278"/>
      <c r="F1220" s="218"/>
      <c r="G1220" s="384"/>
      <c r="H1220" s="384"/>
      <c r="I1220" s="218"/>
      <c r="K1220" s="22"/>
    </row>
    <row r="1221" spans="1:11" ht="15" customHeight="1">
      <c r="A1221" s="298"/>
      <c r="E1221" s="278"/>
      <c r="F1221" s="218"/>
      <c r="G1221" s="384"/>
      <c r="H1221" s="384"/>
      <c r="I1221" s="218"/>
      <c r="K1221" s="22"/>
    </row>
    <row r="1222" spans="1:11" ht="15" customHeight="1">
      <c r="A1222" s="298"/>
      <c r="E1222" s="278"/>
      <c r="F1222" s="218"/>
      <c r="G1222" s="384"/>
      <c r="H1222" s="384"/>
      <c r="I1222" s="218"/>
      <c r="K1222" s="22"/>
    </row>
    <row r="1223" spans="1:11" ht="15" customHeight="1">
      <c r="A1223" s="298"/>
      <c r="E1223" s="278"/>
      <c r="F1223" s="218"/>
      <c r="G1223" s="384"/>
      <c r="H1223" s="384"/>
      <c r="I1223" s="218"/>
      <c r="K1223" s="22"/>
    </row>
    <row r="1224" spans="1:11" ht="15" customHeight="1">
      <c r="A1224" s="298"/>
      <c r="E1224" s="278"/>
      <c r="F1224" s="218"/>
      <c r="G1224" s="384"/>
      <c r="H1224" s="384"/>
      <c r="I1224" s="218"/>
      <c r="K1224" s="22"/>
    </row>
    <row r="1225" spans="1:11" ht="15" customHeight="1">
      <c r="A1225" s="298"/>
      <c r="E1225" s="278"/>
      <c r="F1225" s="218"/>
      <c r="G1225" s="384"/>
      <c r="H1225" s="384"/>
      <c r="I1225" s="218"/>
      <c r="K1225" s="22"/>
    </row>
    <row r="1226" spans="1:11" ht="15" customHeight="1">
      <c r="A1226" s="298"/>
      <c r="E1226" s="278"/>
      <c r="F1226" s="218"/>
      <c r="G1226" s="384"/>
      <c r="H1226" s="384"/>
      <c r="I1226" s="218"/>
      <c r="K1226" s="22"/>
    </row>
    <row r="1227" spans="1:11" ht="15" customHeight="1">
      <c r="A1227" s="298"/>
      <c r="E1227" s="278"/>
      <c r="F1227" s="218"/>
      <c r="G1227" s="384"/>
      <c r="H1227" s="384"/>
      <c r="I1227" s="218"/>
      <c r="K1227" s="22"/>
    </row>
    <row r="1228" spans="1:11" ht="15" customHeight="1">
      <c r="A1228" s="298"/>
      <c r="E1228" s="278"/>
      <c r="F1228" s="218"/>
      <c r="G1228" s="384"/>
      <c r="H1228" s="384"/>
      <c r="I1228" s="218"/>
      <c r="K1228" s="22"/>
    </row>
    <row r="1229" spans="1:11" ht="15" customHeight="1">
      <c r="A1229" s="298"/>
      <c r="E1229" s="278"/>
      <c r="F1229" s="218"/>
      <c r="G1229" s="384"/>
      <c r="H1229" s="384"/>
      <c r="I1229" s="218"/>
      <c r="K1229" s="22"/>
    </row>
    <row r="1230" spans="1:11" ht="15" customHeight="1">
      <c r="A1230" s="298"/>
      <c r="E1230" s="278"/>
      <c r="F1230" s="218"/>
      <c r="G1230" s="384"/>
      <c r="H1230" s="384"/>
      <c r="I1230" s="218"/>
      <c r="K1230" s="22"/>
    </row>
    <row r="1231" spans="1:11" ht="15" customHeight="1">
      <c r="A1231" s="298"/>
      <c r="E1231" s="278"/>
      <c r="F1231" s="218"/>
      <c r="G1231" s="384"/>
      <c r="H1231" s="384"/>
      <c r="I1231" s="218"/>
      <c r="K1231" s="22"/>
    </row>
    <row r="1232" spans="1:11" ht="15" customHeight="1">
      <c r="A1232" s="298"/>
      <c r="B1232" s="299"/>
      <c r="C1232" s="391"/>
      <c r="D1232" s="391"/>
      <c r="E1232" s="403"/>
      <c r="F1232" s="384"/>
      <c r="G1232" s="384"/>
      <c r="H1232" s="384"/>
      <c r="I1232" s="218"/>
      <c r="K1232" s="22"/>
    </row>
    <row r="1233" spans="1:11" ht="15" customHeight="1">
      <c r="A1233" s="298"/>
      <c r="B1233" s="299"/>
      <c r="C1233" s="391"/>
      <c r="D1233" s="391"/>
      <c r="E1233" s="403"/>
      <c r="F1233" s="384"/>
      <c r="G1233" s="384"/>
      <c r="H1233" s="384"/>
      <c r="I1233" s="218"/>
      <c r="K1233" s="22"/>
    </row>
    <row r="1234" spans="1:11" ht="15" customHeight="1">
      <c r="E1234" s="278"/>
      <c r="F1234" s="218"/>
      <c r="G1234" s="218"/>
      <c r="H1234" s="218"/>
      <c r="I1234" s="218"/>
      <c r="K1234" s="22"/>
    </row>
    <row r="1235" spans="1:11" ht="15" customHeight="1">
      <c r="E1235" s="278"/>
      <c r="F1235" s="218"/>
      <c r="G1235" s="218"/>
      <c r="H1235" s="218"/>
      <c r="I1235" s="218"/>
      <c r="K1235" s="22"/>
    </row>
    <row r="1236" spans="1:11" ht="15" customHeight="1">
      <c r="E1236" s="278"/>
      <c r="F1236" s="218"/>
      <c r="G1236" s="218"/>
      <c r="H1236" s="218"/>
      <c r="I1236" s="218"/>
      <c r="K1236" s="22"/>
    </row>
    <row r="1237" spans="1:11" ht="15" customHeight="1">
      <c r="E1237" s="278"/>
      <c r="F1237" s="218"/>
      <c r="G1237" s="218"/>
      <c r="H1237" s="218"/>
      <c r="I1237" s="218"/>
      <c r="K1237" s="22"/>
    </row>
    <row r="1238" spans="1:11" ht="15" customHeight="1">
      <c r="F1238" s="218"/>
      <c r="G1238" s="218"/>
      <c r="H1238" s="218"/>
      <c r="I1238" s="218"/>
      <c r="K1238" s="22"/>
    </row>
    <row r="1239" spans="1:11" ht="15" customHeight="1">
      <c r="F1239" s="218"/>
      <c r="G1239" s="218"/>
      <c r="H1239" s="218"/>
      <c r="I1239" s="218"/>
      <c r="K1239" s="22"/>
    </row>
    <row r="1240" spans="1:11" ht="15" customHeight="1">
      <c r="A1240" s="298"/>
      <c r="B1240" s="299"/>
      <c r="C1240" s="391"/>
      <c r="D1240" s="391"/>
      <c r="E1240" s="352"/>
      <c r="F1240" s="384"/>
      <c r="G1240" s="384"/>
      <c r="H1240" s="384"/>
      <c r="I1240" s="384"/>
      <c r="K1240" s="22"/>
    </row>
    <row r="1241" spans="1:11" ht="15" customHeight="1">
      <c r="A1241" s="298"/>
      <c r="B1241" s="299"/>
      <c r="C1241" s="391"/>
      <c r="D1241" s="391"/>
      <c r="E1241" s="352"/>
      <c r="F1241" s="384"/>
      <c r="G1241" s="384"/>
      <c r="H1241" s="384"/>
      <c r="I1241" s="384"/>
      <c r="K1241" s="22"/>
    </row>
    <row r="1242" spans="1:11" ht="15" customHeight="1">
      <c r="A1242" s="298"/>
      <c r="B1242" s="299"/>
      <c r="C1242" s="391"/>
      <c r="D1242" s="391"/>
      <c r="E1242" s="352"/>
      <c r="F1242" s="384"/>
      <c r="G1242" s="384"/>
      <c r="H1242" s="384"/>
      <c r="I1242" s="384"/>
      <c r="K1242" s="22"/>
    </row>
    <row r="1243" spans="1:11" ht="15" customHeight="1">
      <c r="A1243" s="298"/>
      <c r="B1243" s="299"/>
      <c r="C1243" s="391"/>
      <c r="D1243" s="391"/>
      <c r="E1243" s="352"/>
      <c r="F1243" s="384"/>
      <c r="G1243" s="384"/>
      <c r="H1243" s="384"/>
      <c r="I1243" s="384"/>
      <c r="K1243" s="22"/>
    </row>
    <row r="1244" spans="1:11" ht="15" customHeight="1">
      <c r="F1244" s="218"/>
      <c r="G1244" s="218"/>
      <c r="H1244" s="218"/>
      <c r="I1244" s="218"/>
      <c r="K1244" s="22"/>
    </row>
    <row r="1245" spans="1:11" ht="15" customHeight="1">
      <c r="A1245" s="298"/>
      <c r="F1245" s="218"/>
      <c r="G1245" s="218"/>
      <c r="H1245" s="218"/>
      <c r="I1245" s="218"/>
      <c r="K1245" s="22"/>
    </row>
    <row r="1246" spans="1:11" ht="15" customHeight="1">
      <c r="C1246" s="391"/>
      <c r="D1246" s="391"/>
      <c r="E1246" s="278"/>
      <c r="F1246" s="218"/>
      <c r="G1246" s="218"/>
      <c r="H1246" s="218"/>
      <c r="I1246" s="218"/>
      <c r="K1246" s="22"/>
    </row>
    <row r="1247" spans="1:11" ht="15" customHeight="1">
      <c r="C1247" s="391"/>
      <c r="D1247" s="391"/>
      <c r="E1247" s="278"/>
      <c r="F1247" s="218"/>
      <c r="G1247" s="218"/>
      <c r="H1247" s="218"/>
      <c r="I1247" s="218"/>
      <c r="K1247" s="22"/>
    </row>
    <row r="1248" spans="1:11" ht="15" customHeight="1">
      <c r="C1248" s="391"/>
      <c r="D1248" s="391"/>
      <c r="E1248" s="278"/>
      <c r="F1248" s="218"/>
      <c r="G1248" s="218"/>
      <c r="H1248" s="218"/>
      <c r="I1248" s="218"/>
      <c r="K1248" s="22"/>
    </row>
    <row r="1249" spans="1:11" ht="15" customHeight="1">
      <c r="E1249" s="278"/>
      <c r="F1249" s="218"/>
      <c r="G1249" s="218"/>
      <c r="H1249" s="218"/>
      <c r="I1249" s="218"/>
    </row>
    <row r="1250" spans="1:11" ht="15" customHeight="1">
      <c r="E1250" s="278"/>
      <c r="F1250" s="218"/>
      <c r="G1250" s="218"/>
      <c r="H1250" s="218"/>
      <c r="I1250" s="218"/>
    </row>
    <row r="1251" spans="1:11" ht="15" customHeight="1">
      <c r="E1251" s="278"/>
      <c r="F1251" s="218"/>
      <c r="G1251" s="218"/>
      <c r="H1251" s="218"/>
      <c r="I1251" s="218"/>
    </row>
    <row r="1252" spans="1:11" ht="15" customHeight="1">
      <c r="E1252" s="278"/>
      <c r="F1252" s="218"/>
      <c r="G1252" s="218"/>
      <c r="H1252" s="218"/>
      <c r="I1252" s="218"/>
    </row>
    <row r="1253" spans="1:11" ht="15" customHeight="1">
      <c r="E1253" s="278"/>
      <c r="F1253" s="218"/>
      <c r="G1253" s="218"/>
      <c r="H1253" s="218"/>
      <c r="I1253" s="218"/>
    </row>
    <row r="1254" spans="1:11" ht="15" customHeight="1">
      <c r="F1254" s="218"/>
      <c r="G1254" s="218"/>
      <c r="H1254" s="218"/>
      <c r="I1254" s="218"/>
    </row>
    <row r="1255" spans="1:11" ht="15" customHeight="1">
      <c r="A1255" s="298"/>
      <c r="F1255" s="384"/>
      <c r="G1255" s="384"/>
      <c r="H1255" s="384"/>
      <c r="I1255" s="384"/>
    </row>
    <row r="1256" spans="1:11" ht="15" customHeight="1">
      <c r="A1256" s="298"/>
      <c r="F1256" s="384"/>
      <c r="G1256" s="384"/>
      <c r="H1256" s="384"/>
      <c r="I1256" s="384"/>
    </row>
    <row r="1257" spans="1:11" ht="15" customHeight="1">
      <c r="A1257" s="298"/>
      <c r="F1257" s="384"/>
      <c r="G1257" s="384"/>
      <c r="H1257" s="384"/>
      <c r="I1257" s="384"/>
    </row>
    <row r="1258" spans="1:11" ht="15" customHeight="1">
      <c r="A1258" s="298"/>
      <c r="F1258" s="384"/>
      <c r="G1258" s="384"/>
      <c r="H1258" s="384"/>
      <c r="I1258" s="384"/>
    </row>
    <row r="1259" spans="1:11" ht="15" customHeight="1">
      <c r="F1259" s="218"/>
      <c r="G1259" s="218"/>
      <c r="H1259" s="218"/>
      <c r="I1259" s="218"/>
      <c r="J1259" s="404"/>
      <c r="K1259" s="64"/>
    </row>
    <row r="1260" spans="1:11" ht="15" customHeight="1">
      <c r="A1260" s="298"/>
      <c r="F1260" s="218"/>
      <c r="G1260" s="218"/>
      <c r="H1260" s="218"/>
      <c r="I1260" s="218"/>
      <c r="J1260" s="404"/>
      <c r="K1260" s="64"/>
    </row>
    <row r="1261" spans="1:11" ht="15" customHeight="1">
      <c r="E1261" s="278"/>
      <c r="F1261" s="218"/>
      <c r="G1261" s="218"/>
      <c r="H1261" s="218"/>
      <c r="I1261" s="218"/>
      <c r="J1261" s="404"/>
      <c r="K1261" s="64"/>
    </row>
    <row r="1262" spans="1:11" ht="15" customHeight="1">
      <c r="E1262" s="278"/>
      <c r="F1262" s="218"/>
      <c r="G1262" s="218"/>
      <c r="H1262" s="218"/>
      <c r="I1262" s="218"/>
      <c r="J1262" s="404"/>
      <c r="K1262" s="64"/>
    </row>
    <row r="1263" spans="1:11" ht="15" customHeight="1">
      <c r="F1263" s="218"/>
      <c r="G1263" s="218"/>
      <c r="H1263" s="218"/>
      <c r="I1263" s="218"/>
      <c r="J1263" s="404"/>
      <c r="K1263" s="64"/>
    </row>
    <row r="1264" spans="1:11" ht="15" customHeight="1">
      <c r="F1264" s="218"/>
      <c r="G1264" s="218"/>
      <c r="H1264" s="218"/>
      <c r="I1264" s="218"/>
      <c r="J1264" s="404"/>
      <c r="K1264" s="64"/>
    </row>
    <row r="1265" spans="1:11" ht="15" customHeight="1">
      <c r="A1265" s="298"/>
      <c r="F1265" s="384"/>
      <c r="G1265" s="384"/>
      <c r="H1265" s="384"/>
      <c r="I1265" s="384"/>
      <c r="J1265" s="404"/>
      <c r="K1265" s="64"/>
    </row>
    <row r="1266" spans="1:11" ht="15" customHeight="1">
      <c r="F1266" s="218"/>
      <c r="G1266" s="218"/>
      <c r="H1266" s="218"/>
      <c r="I1266" s="218"/>
      <c r="J1266" s="404"/>
      <c r="K1266" s="64"/>
    </row>
    <row r="1267" spans="1:11" ht="15" customHeight="1">
      <c r="A1267" s="298"/>
      <c r="F1267" s="218"/>
      <c r="G1267" s="218"/>
      <c r="H1267" s="218"/>
      <c r="I1267" s="218"/>
      <c r="J1267" s="404"/>
      <c r="K1267" s="64"/>
    </row>
    <row r="1268" spans="1:11" ht="15" customHeight="1">
      <c r="E1268" s="278"/>
      <c r="F1268" s="218"/>
      <c r="G1268" s="218"/>
      <c r="H1268" s="218"/>
      <c r="I1268" s="218"/>
      <c r="J1268" s="404"/>
      <c r="K1268" s="64"/>
    </row>
    <row r="1269" spans="1:11" ht="15" customHeight="1">
      <c r="A1269" s="298"/>
      <c r="B1269" s="299"/>
      <c r="C1269" s="391"/>
      <c r="D1269" s="391"/>
      <c r="E1269" s="403"/>
      <c r="F1269" s="384"/>
      <c r="G1269" s="384"/>
      <c r="H1269" s="384"/>
      <c r="I1269" s="384"/>
      <c r="J1269" s="404"/>
      <c r="K1269" s="64"/>
    </row>
    <row r="1270" spans="1:11" ht="15" customHeight="1">
      <c r="F1270" s="218"/>
      <c r="G1270" s="218"/>
      <c r="H1270" s="218"/>
      <c r="I1270" s="218"/>
      <c r="J1270" s="404"/>
      <c r="K1270" s="64"/>
    </row>
    <row r="1271" spans="1:11" ht="15" customHeight="1">
      <c r="A1271" s="298"/>
      <c r="E1271" s="278"/>
      <c r="F1271" s="384"/>
      <c r="G1271" s="384"/>
      <c r="H1271" s="384"/>
      <c r="I1271" s="384"/>
      <c r="J1271" s="404"/>
      <c r="K1271" s="64"/>
    </row>
    <row r="1272" spans="1:11" ht="15" customHeight="1">
      <c r="A1272" s="298"/>
      <c r="E1272" s="278"/>
      <c r="F1272" s="384"/>
      <c r="G1272" s="384"/>
      <c r="H1272" s="384"/>
      <c r="I1272" s="384"/>
      <c r="J1272" s="404"/>
      <c r="K1272" s="64"/>
    </row>
    <row r="1273" spans="1:11" ht="15" customHeight="1">
      <c r="A1273" s="298"/>
      <c r="E1273" s="278"/>
      <c r="F1273" s="384"/>
      <c r="G1273" s="384"/>
      <c r="H1273" s="384"/>
      <c r="I1273" s="384"/>
      <c r="J1273" s="404"/>
      <c r="K1273" s="64"/>
    </row>
    <row r="1274" spans="1:11" ht="15" customHeight="1">
      <c r="A1274" s="298"/>
      <c r="E1274" s="278"/>
      <c r="F1274" s="384"/>
      <c r="G1274" s="384"/>
      <c r="H1274" s="384"/>
      <c r="I1274" s="384"/>
      <c r="J1274" s="404"/>
      <c r="K1274" s="64"/>
    </row>
    <row r="1275" spans="1:11" ht="15" customHeight="1">
      <c r="A1275" s="298"/>
      <c r="E1275" s="278"/>
      <c r="F1275" s="384"/>
      <c r="G1275" s="384"/>
      <c r="H1275" s="384"/>
      <c r="I1275" s="384"/>
      <c r="J1275" s="404"/>
      <c r="K1275" s="64"/>
    </row>
    <row r="1276" spans="1:11" ht="15" customHeight="1">
      <c r="A1276" s="298"/>
      <c r="E1276" s="278"/>
      <c r="F1276" s="384"/>
      <c r="G1276" s="384"/>
      <c r="H1276" s="384"/>
      <c r="I1276" s="384"/>
      <c r="J1276" s="404"/>
      <c r="K1276" s="64"/>
    </row>
    <row r="1277" spans="1:11" ht="15" customHeight="1">
      <c r="A1277" s="298"/>
      <c r="E1277" s="278"/>
      <c r="F1277" s="384"/>
      <c r="G1277" s="384"/>
      <c r="H1277" s="384"/>
      <c r="I1277" s="384"/>
      <c r="J1277" s="404"/>
      <c r="K1277" s="64"/>
    </row>
    <row r="1278" spans="1:11" ht="15" customHeight="1">
      <c r="A1278" s="298"/>
      <c r="E1278" s="278"/>
      <c r="F1278" s="384"/>
      <c r="G1278" s="384"/>
      <c r="H1278" s="384"/>
      <c r="I1278" s="384"/>
      <c r="J1278" s="404"/>
      <c r="K1278" s="64"/>
    </row>
    <row r="1279" spans="1:11" ht="15" customHeight="1">
      <c r="A1279" s="298"/>
      <c r="E1279" s="278"/>
      <c r="F1279" s="384"/>
      <c r="G1279" s="384"/>
      <c r="H1279" s="384"/>
      <c r="I1279" s="384"/>
      <c r="J1279" s="404"/>
      <c r="K1279" s="64"/>
    </row>
    <row r="1280" spans="1:11" ht="15" customHeight="1">
      <c r="A1280" s="298"/>
      <c r="B1280" s="299"/>
      <c r="C1280" s="391"/>
      <c r="D1280" s="391"/>
      <c r="E1280" s="403"/>
      <c r="F1280" s="384"/>
      <c r="G1280" s="384"/>
      <c r="H1280" s="384"/>
      <c r="I1280" s="218"/>
      <c r="J1280" s="404"/>
      <c r="K1280" s="64"/>
    </row>
    <row r="1281" spans="1:11" ht="15" customHeight="1">
      <c r="A1281" s="298"/>
      <c r="B1281" s="299"/>
      <c r="C1281" s="391"/>
      <c r="D1281" s="391"/>
      <c r="E1281" s="403"/>
      <c r="F1281" s="384"/>
      <c r="G1281" s="384"/>
      <c r="H1281" s="384"/>
      <c r="I1281" s="218"/>
      <c r="J1281" s="404"/>
      <c r="K1281" s="64"/>
    </row>
    <row r="1282" spans="1:11" ht="15" customHeight="1">
      <c r="E1282" s="278"/>
      <c r="F1282" s="218"/>
      <c r="G1282" s="218"/>
      <c r="H1282" s="218"/>
      <c r="I1282" s="218"/>
      <c r="J1282" s="404"/>
      <c r="K1282" s="64"/>
    </row>
    <row r="1283" spans="1:11" ht="15" customHeight="1">
      <c r="E1283" s="278"/>
      <c r="F1283" s="218"/>
      <c r="G1283" s="218"/>
      <c r="H1283" s="218"/>
      <c r="I1283" s="218"/>
      <c r="J1283" s="404"/>
      <c r="K1283" s="64"/>
    </row>
    <row r="1284" spans="1:11" ht="15" customHeight="1">
      <c r="E1284" s="278"/>
      <c r="F1284" s="218"/>
      <c r="G1284" s="218"/>
      <c r="H1284" s="218"/>
      <c r="I1284" s="218"/>
      <c r="J1284" s="404"/>
      <c r="K1284" s="64"/>
    </row>
    <row r="1285" spans="1:11" ht="15" customHeight="1">
      <c r="F1285" s="218"/>
      <c r="G1285" s="218"/>
      <c r="H1285" s="218"/>
      <c r="I1285" s="218"/>
      <c r="J1285" s="404"/>
      <c r="K1285" s="64"/>
    </row>
    <row r="1286" spans="1:11" ht="15" customHeight="1">
      <c r="F1286" s="218"/>
      <c r="G1286" s="218"/>
      <c r="H1286" s="218"/>
      <c r="I1286" s="218"/>
      <c r="J1286" s="404"/>
      <c r="K1286" s="64"/>
    </row>
    <row r="1287" spans="1:11" ht="15" customHeight="1">
      <c r="E1287" s="278"/>
      <c r="F1287" s="218"/>
      <c r="G1287" s="218"/>
      <c r="H1287" s="218"/>
      <c r="I1287" s="218"/>
      <c r="J1287" s="404"/>
      <c r="K1287" s="64"/>
    </row>
    <row r="1288" spans="1:11" ht="15" customHeight="1">
      <c r="A1288" s="298"/>
      <c r="B1288" s="299"/>
      <c r="C1288" s="391"/>
      <c r="D1288" s="391"/>
      <c r="E1288" s="352"/>
      <c r="F1288" s="384"/>
      <c r="G1288" s="384"/>
      <c r="H1288" s="384"/>
      <c r="I1288" s="384"/>
      <c r="J1288" s="404"/>
      <c r="K1288" s="64"/>
    </row>
    <row r="1289" spans="1:11" ht="15" customHeight="1">
      <c r="A1289" s="298"/>
      <c r="B1289" s="299"/>
      <c r="C1289" s="391"/>
      <c r="D1289" s="391"/>
      <c r="E1289" s="352"/>
      <c r="F1289" s="384"/>
      <c r="G1289" s="384"/>
      <c r="H1289" s="384"/>
      <c r="I1289" s="384"/>
      <c r="J1289" s="404"/>
      <c r="K1289" s="64"/>
    </row>
    <row r="1290" spans="1:11" ht="15" customHeight="1">
      <c r="A1290" s="298"/>
      <c r="B1290" s="299"/>
      <c r="C1290" s="391"/>
      <c r="D1290" s="391"/>
      <c r="E1290" s="352"/>
      <c r="F1290" s="384"/>
      <c r="G1290" s="384"/>
      <c r="H1290" s="384"/>
      <c r="I1290" s="384"/>
      <c r="J1290" s="404"/>
      <c r="K1290" s="64"/>
    </row>
    <row r="1291" spans="1:11" ht="15" customHeight="1">
      <c r="F1291" s="218"/>
      <c r="G1291" s="218"/>
      <c r="H1291" s="218"/>
      <c r="I1291" s="218"/>
      <c r="J1291" s="404"/>
      <c r="K1291" s="64"/>
    </row>
    <row r="1292" spans="1:11" ht="15" customHeight="1">
      <c r="A1292" s="298"/>
      <c r="F1292" s="218"/>
      <c r="G1292" s="218"/>
      <c r="H1292" s="218"/>
      <c r="I1292" s="218"/>
      <c r="J1292" s="404"/>
      <c r="K1292" s="64"/>
    </row>
    <row r="1293" spans="1:11" ht="15" customHeight="1">
      <c r="F1293" s="218"/>
      <c r="G1293" s="218"/>
      <c r="H1293" s="218"/>
      <c r="I1293" s="218"/>
      <c r="J1293" s="404"/>
      <c r="K1293" s="64"/>
    </row>
    <row r="1294" spans="1:11" ht="15" customHeight="1">
      <c r="E1294" s="278"/>
      <c r="F1294" s="218"/>
      <c r="G1294" s="218"/>
      <c r="H1294" s="218"/>
      <c r="I1294" s="218"/>
      <c r="J1294" s="404"/>
      <c r="K1294" s="64"/>
    </row>
    <row r="1295" spans="1:11" ht="15" customHeight="1">
      <c r="E1295" s="278"/>
      <c r="F1295" s="218"/>
      <c r="G1295" s="218"/>
      <c r="H1295" s="218"/>
      <c r="I1295" s="218"/>
      <c r="J1295" s="404"/>
      <c r="K1295" s="64"/>
    </row>
    <row r="1296" spans="1:11" ht="15" customHeight="1">
      <c r="E1296" s="278"/>
      <c r="F1296" s="218"/>
      <c r="G1296" s="218"/>
      <c r="H1296" s="218"/>
      <c r="I1296" s="218"/>
      <c r="J1296" s="404"/>
      <c r="K1296" s="64"/>
    </row>
    <row r="1297" spans="1:11" ht="15" customHeight="1">
      <c r="E1297" s="278"/>
      <c r="F1297" s="218"/>
      <c r="G1297" s="218"/>
      <c r="H1297" s="218"/>
      <c r="I1297" s="218"/>
      <c r="J1297" s="404"/>
      <c r="K1297" s="64"/>
    </row>
    <row r="1298" spans="1:11" ht="15" customHeight="1">
      <c r="E1298" s="278"/>
      <c r="F1298" s="218"/>
      <c r="G1298" s="218"/>
      <c r="H1298" s="218"/>
      <c r="I1298" s="218"/>
      <c r="J1298" s="404"/>
      <c r="K1298" s="64"/>
    </row>
    <row r="1299" spans="1:11" ht="15" customHeight="1">
      <c r="E1299" s="278"/>
      <c r="F1299" s="218"/>
      <c r="G1299" s="218"/>
      <c r="H1299" s="218"/>
      <c r="I1299" s="218"/>
      <c r="J1299" s="404"/>
      <c r="K1299" s="64"/>
    </row>
    <row r="1300" spans="1:11" ht="15" customHeight="1">
      <c r="E1300" s="278"/>
      <c r="F1300" s="218"/>
      <c r="G1300" s="218"/>
      <c r="H1300" s="218"/>
      <c r="I1300" s="218"/>
      <c r="J1300" s="404"/>
      <c r="K1300" s="64"/>
    </row>
    <row r="1301" spans="1:11" ht="15" customHeight="1">
      <c r="E1301" s="278"/>
      <c r="F1301" s="218"/>
      <c r="G1301" s="218"/>
      <c r="H1301" s="218"/>
      <c r="I1301" s="218"/>
      <c r="J1301" s="404"/>
      <c r="K1301" s="64"/>
    </row>
    <row r="1302" spans="1:11" ht="15" customHeight="1">
      <c r="F1302" s="218"/>
      <c r="G1302" s="218"/>
      <c r="H1302" s="218"/>
      <c r="I1302" s="218"/>
      <c r="J1302" s="404"/>
      <c r="K1302" s="64"/>
    </row>
    <row r="1303" spans="1:11" ht="15" customHeight="1">
      <c r="A1303" s="298"/>
      <c r="F1303" s="384"/>
      <c r="G1303" s="384"/>
      <c r="H1303" s="384"/>
      <c r="I1303" s="384"/>
      <c r="J1303" s="404"/>
      <c r="K1303" s="64"/>
    </row>
    <row r="1304" spans="1:11" ht="15" customHeight="1">
      <c r="A1304" s="298"/>
      <c r="F1304" s="384"/>
      <c r="G1304" s="384"/>
      <c r="H1304" s="384"/>
      <c r="I1304" s="384"/>
      <c r="J1304" s="404"/>
      <c r="K1304" s="64"/>
    </row>
    <row r="1305" spans="1:11" ht="15" customHeight="1">
      <c r="A1305" s="298"/>
      <c r="F1305" s="384"/>
      <c r="G1305" s="384"/>
      <c r="H1305" s="384"/>
      <c r="I1305" s="384"/>
      <c r="J1305" s="404"/>
      <c r="K1305" s="64"/>
    </row>
    <row r="1306" spans="1:11" ht="15" customHeight="1">
      <c r="A1306" s="298"/>
      <c r="F1306" s="384"/>
      <c r="G1306" s="384"/>
      <c r="H1306" s="384"/>
      <c r="I1306" s="384"/>
      <c r="J1306" s="404"/>
      <c r="K1306" s="64"/>
    </row>
    <row r="1307" spans="1:11" ht="15" customHeight="1">
      <c r="F1307" s="218"/>
      <c r="G1307" s="218"/>
      <c r="H1307" s="218"/>
      <c r="I1307" s="218"/>
      <c r="J1307" s="404"/>
      <c r="K1307" s="64"/>
    </row>
    <row r="1308" spans="1:11" ht="15" customHeight="1">
      <c r="A1308" s="298"/>
      <c r="F1308" s="218"/>
      <c r="G1308" s="218"/>
      <c r="H1308" s="218"/>
      <c r="I1308" s="218"/>
      <c r="J1308" s="404"/>
      <c r="K1308" s="64"/>
    </row>
    <row r="1309" spans="1:11" ht="15" customHeight="1">
      <c r="E1309" s="278"/>
      <c r="F1309" s="218"/>
      <c r="G1309" s="218"/>
      <c r="H1309" s="218"/>
      <c r="I1309" s="218"/>
      <c r="J1309" s="404"/>
      <c r="K1309" s="64"/>
    </row>
    <row r="1310" spans="1:11" ht="15" customHeight="1">
      <c r="E1310" s="278"/>
      <c r="F1310" s="218"/>
      <c r="G1310" s="218"/>
      <c r="H1310" s="218"/>
      <c r="I1310" s="218"/>
      <c r="J1310" s="404"/>
      <c r="K1310" s="64"/>
    </row>
    <row r="1311" spans="1:11" ht="15" customHeight="1">
      <c r="F1311" s="218"/>
      <c r="G1311" s="218"/>
      <c r="H1311" s="218"/>
      <c r="I1311" s="218"/>
      <c r="J1311" s="404"/>
      <c r="K1311" s="64"/>
    </row>
    <row r="1312" spans="1:11" ht="15" customHeight="1">
      <c r="A1312" s="298"/>
      <c r="F1312" s="384"/>
      <c r="G1312" s="384"/>
      <c r="H1312" s="384"/>
      <c r="I1312" s="384"/>
      <c r="J1312" s="404"/>
      <c r="K1312" s="64"/>
    </row>
    <row r="1313" spans="1:11" ht="15" customHeight="1">
      <c r="F1313" s="218"/>
      <c r="G1313" s="218"/>
      <c r="H1313" s="218"/>
      <c r="I1313" s="218"/>
      <c r="J1313" s="404"/>
      <c r="K1313" s="64"/>
    </row>
    <row r="1314" spans="1:11" ht="15" customHeight="1">
      <c r="A1314" s="298"/>
      <c r="F1314" s="218"/>
      <c r="G1314" s="218"/>
      <c r="H1314" s="218"/>
      <c r="I1314" s="218"/>
      <c r="J1314" s="404"/>
      <c r="K1314" s="64"/>
    </row>
    <row r="1315" spans="1:11" ht="15" customHeight="1">
      <c r="E1315" s="278"/>
      <c r="F1315" s="218"/>
      <c r="G1315" s="218"/>
      <c r="H1315" s="218"/>
      <c r="I1315" s="218"/>
      <c r="J1315" s="404"/>
      <c r="K1315" s="64"/>
    </row>
    <row r="1316" spans="1:11" ht="15" customHeight="1">
      <c r="A1316" s="298"/>
      <c r="B1316" s="299"/>
      <c r="C1316" s="391"/>
      <c r="D1316" s="391"/>
      <c r="E1316" s="352"/>
      <c r="F1316" s="384"/>
      <c r="G1316" s="384"/>
      <c r="H1316" s="384"/>
      <c r="I1316" s="384"/>
      <c r="J1316" s="404"/>
      <c r="K1316" s="64"/>
    </row>
    <row r="1317" spans="1:11" ht="15" customHeight="1">
      <c r="F1317" s="218"/>
      <c r="G1317" s="218"/>
      <c r="H1317" s="218"/>
      <c r="I1317" s="218"/>
      <c r="J1317" s="404"/>
      <c r="K1317" s="64"/>
    </row>
    <row r="1318" spans="1:11" ht="15" customHeight="1">
      <c r="A1318" s="298"/>
      <c r="B1318" s="299"/>
      <c r="C1318" s="391"/>
      <c r="D1318" s="391"/>
      <c r="E1318" s="403"/>
      <c r="F1318" s="384"/>
      <c r="G1318" s="384"/>
      <c r="H1318" s="384"/>
      <c r="I1318" s="384"/>
      <c r="J1318" s="404"/>
      <c r="K1318" s="64"/>
    </row>
    <row r="1319" spans="1:11" ht="15" customHeight="1">
      <c r="A1319" s="298"/>
      <c r="B1319" s="299"/>
      <c r="C1319" s="391"/>
      <c r="D1319" s="391"/>
      <c r="E1319" s="403"/>
      <c r="F1319" s="402"/>
      <c r="G1319" s="392"/>
      <c r="H1319" s="402"/>
      <c r="I1319" s="392"/>
      <c r="J1319" s="404"/>
      <c r="K1319" s="64"/>
    </row>
    <row r="1320" spans="1:11" ht="15" customHeight="1">
      <c r="A1320" s="298"/>
      <c r="B1320" s="299"/>
      <c r="C1320" s="391"/>
      <c r="D1320" s="391"/>
      <c r="E1320" s="403"/>
      <c r="F1320" s="402"/>
      <c r="G1320" s="392"/>
      <c r="H1320" s="402"/>
      <c r="I1320" s="392"/>
      <c r="J1320" s="404"/>
      <c r="K1320" s="64"/>
    </row>
    <row r="1321" spans="1:11" ht="15" customHeight="1">
      <c r="A1321" s="298"/>
      <c r="B1321" s="299"/>
      <c r="C1321" s="391"/>
      <c r="D1321" s="391"/>
      <c r="E1321" s="403"/>
      <c r="F1321" s="402"/>
      <c r="G1321" s="392"/>
      <c r="H1321" s="402"/>
      <c r="I1321" s="392"/>
      <c r="J1321" s="404"/>
      <c r="K1321" s="64"/>
    </row>
    <row r="1322" spans="1:11" ht="15" customHeight="1">
      <c r="A1322" s="298"/>
      <c r="B1322" s="299"/>
      <c r="C1322" s="391"/>
      <c r="D1322" s="391"/>
      <c r="E1322" s="403"/>
      <c r="F1322" s="402"/>
      <c r="G1322" s="392"/>
      <c r="H1322" s="402"/>
      <c r="I1322" s="392"/>
      <c r="J1322" s="404"/>
      <c r="K1322" s="64"/>
    </row>
    <row r="1323" spans="1:11" ht="15" customHeight="1">
      <c r="A1323" s="298"/>
      <c r="B1323" s="299"/>
      <c r="C1323" s="391"/>
      <c r="D1323" s="391"/>
      <c r="E1323" s="403"/>
      <c r="F1323" s="402"/>
      <c r="G1323" s="392"/>
      <c r="H1323" s="402"/>
      <c r="I1323" s="392"/>
      <c r="J1323" s="404"/>
      <c r="K1323" s="64"/>
    </row>
    <row r="1324" spans="1:11" ht="15" customHeight="1">
      <c r="A1324" s="298"/>
      <c r="B1324" s="299"/>
      <c r="C1324" s="391"/>
      <c r="D1324" s="391"/>
      <c r="E1324" s="403"/>
      <c r="F1324" s="402"/>
      <c r="G1324" s="392"/>
      <c r="H1324" s="402"/>
      <c r="I1324" s="392"/>
      <c r="J1324" s="404"/>
      <c r="K1324" s="64"/>
    </row>
    <row r="1325" spans="1:11" ht="15" customHeight="1">
      <c r="A1325" s="298"/>
      <c r="B1325" s="299"/>
      <c r="C1325" s="391"/>
      <c r="D1325" s="391"/>
      <c r="E1325" s="403"/>
      <c r="F1325" s="402"/>
      <c r="G1325" s="392"/>
      <c r="H1325" s="402"/>
      <c r="I1325" s="392"/>
      <c r="J1325" s="404"/>
      <c r="K1325" s="64"/>
    </row>
    <row r="1326" spans="1:11" ht="15" customHeight="1">
      <c r="A1326" s="298"/>
      <c r="B1326" s="299"/>
      <c r="C1326" s="391"/>
      <c r="D1326" s="391"/>
      <c r="E1326" s="403"/>
      <c r="F1326" s="402"/>
      <c r="G1326" s="392"/>
      <c r="H1326" s="402"/>
      <c r="I1326" s="392"/>
      <c r="J1326" s="404"/>
      <c r="K1326" s="64"/>
    </row>
    <row r="1327" spans="1:11" ht="15" customHeight="1">
      <c r="A1327" s="298"/>
      <c r="B1327" s="299"/>
      <c r="C1327" s="391"/>
      <c r="D1327" s="391"/>
      <c r="E1327" s="403"/>
      <c r="F1327" s="402"/>
      <c r="G1327" s="392"/>
      <c r="H1327" s="402"/>
      <c r="I1327" s="392"/>
      <c r="J1327" s="404"/>
      <c r="K1327" s="64"/>
    </row>
    <row r="1328" spans="1:11" ht="15" customHeight="1">
      <c r="A1328" s="298"/>
      <c r="B1328" s="299"/>
      <c r="C1328" s="391"/>
      <c r="D1328" s="391"/>
      <c r="E1328" s="403"/>
      <c r="F1328" s="402"/>
      <c r="G1328" s="392"/>
      <c r="H1328" s="402"/>
      <c r="I1328" s="392"/>
      <c r="J1328" s="404"/>
      <c r="K1328" s="64"/>
    </row>
    <row r="1329" spans="1:11" ht="15" customHeight="1">
      <c r="A1329" s="298"/>
      <c r="B1329" s="299"/>
      <c r="C1329" s="391"/>
      <c r="D1329" s="391"/>
      <c r="E1329" s="403"/>
      <c r="F1329" s="402"/>
      <c r="G1329" s="392"/>
      <c r="H1329" s="402"/>
      <c r="I1329" s="392"/>
      <c r="J1329" s="404"/>
      <c r="K1329" s="64"/>
    </row>
    <row r="1330" spans="1:11" ht="15" customHeight="1">
      <c r="A1330" s="298"/>
      <c r="B1330" s="299"/>
      <c r="C1330" s="391"/>
      <c r="D1330" s="391"/>
      <c r="E1330" s="403"/>
      <c r="F1330" s="402"/>
      <c r="G1330" s="402"/>
      <c r="H1330" s="402"/>
      <c r="J1330" s="404"/>
      <c r="K1330" s="64"/>
    </row>
    <row r="1331" spans="1:11" ht="15" customHeight="1">
      <c r="A1331" s="298"/>
      <c r="B1331" s="299"/>
      <c r="C1331" s="391"/>
      <c r="D1331" s="391"/>
      <c r="E1331" s="403"/>
      <c r="F1331" s="402"/>
      <c r="G1331" s="402"/>
      <c r="H1331" s="402"/>
      <c r="J1331" s="404"/>
      <c r="K1331" s="64"/>
    </row>
    <row r="1332" spans="1:11" ht="15" customHeight="1">
      <c r="E1332" s="278"/>
      <c r="F1332" s="218"/>
      <c r="G1332" s="218"/>
      <c r="H1332" s="218"/>
      <c r="I1332" s="218"/>
      <c r="J1332" s="404"/>
      <c r="K1332" s="64"/>
    </row>
    <row r="1333" spans="1:11" ht="15" customHeight="1">
      <c r="E1333" s="278"/>
      <c r="F1333" s="218"/>
      <c r="G1333" s="218"/>
      <c r="H1333" s="218"/>
      <c r="I1333" s="218"/>
      <c r="J1333" s="404"/>
      <c r="K1333" s="64"/>
    </row>
    <row r="1334" spans="1:11" ht="15" customHeight="1">
      <c r="E1334" s="278"/>
      <c r="F1334" s="218"/>
      <c r="G1334" s="218"/>
      <c r="H1334" s="218"/>
      <c r="I1334" s="218"/>
      <c r="J1334" s="404"/>
      <c r="K1334" s="64"/>
    </row>
    <row r="1335" spans="1:11" ht="15" customHeight="1">
      <c r="F1335" s="218"/>
      <c r="G1335" s="218"/>
      <c r="H1335" s="218"/>
      <c r="I1335" s="218"/>
      <c r="J1335" s="404"/>
      <c r="K1335" s="64"/>
    </row>
    <row r="1336" spans="1:11" ht="15" customHeight="1">
      <c r="E1336" s="278"/>
      <c r="F1336" s="218"/>
      <c r="G1336" s="218"/>
      <c r="H1336" s="218"/>
      <c r="I1336" s="218"/>
      <c r="J1336" s="404"/>
      <c r="K1336" s="64"/>
    </row>
    <row r="1337" spans="1:11" ht="15" customHeight="1">
      <c r="F1337" s="218"/>
      <c r="G1337" s="218"/>
      <c r="H1337" s="218"/>
      <c r="I1337" s="218"/>
      <c r="J1337" s="404"/>
      <c r="K1337" s="64"/>
    </row>
    <row r="1338" spans="1:11" ht="15" customHeight="1">
      <c r="F1338" s="218"/>
      <c r="G1338" s="218"/>
      <c r="H1338" s="218"/>
      <c r="I1338" s="218"/>
      <c r="J1338" s="404"/>
      <c r="K1338" s="64"/>
    </row>
    <row r="1339" spans="1:11" ht="15" customHeight="1">
      <c r="A1339" s="298"/>
      <c r="B1339" s="299"/>
      <c r="C1339" s="391"/>
      <c r="D1339" s="391"/>
      <c r="E1339" s="352"/>
      <c r="F1339" s="384"/>
      <c r="G1339" s="384"/>
      <c r="H1339" s="384"/>
      <c r="I1339" s="384"/>
      <c r="J1339" s="404"/>
      <c r="K1339" s="64"/>
    </row>
    <row r="1340" spans="1:11" ht="15" customHeight="1">
      <c r="A1340" s="298"/>
      <c r="B1340" s="299"/>
      <c r="C1340" s="391"/>
      <c r="D1340" s="391"/>
      <c r="E1340" s="352"/>
      <c r="F1340" s="384"/>
      <c r="G1340" s="384"/>
      <c r="H1340" s="384"/>
      <c r="I1340" s="384"/>
      <c r="J1340" s="404"/>
      <c r="K1340" s="64"/>
    </row>
    <row r="1341" spans="1:11" ht="15" customHeight="1">
      <c r="A1341" s="298"/>
      <c r="B1341" s="299"/>
      <c r="C1341" s="391"/>
      <c r="D1341" s="391"/>
      <c r="E1341" s="352"/>
      <c r="F1341" s="384"/>
      <c r="G1341" s="384"/>
      <c r="H1341" s="384"/>
      <c r="I1341" s="384"/>
      <c r="J1341" s="404"/>
      <c r="K1341" s="64"/>
    </row>
    <row r="1342" spans="1:11" ht="15" customHeight="1">
      <c r="F1342" s="218"/>
      <c r="G1342" s="218"/>
      <c r="H1342" s="218"/>
      <c r="I1342" s="218"/>
      <c r="J1342" s="404"/>
      <c r="K1342" s="64"/>
    </row>
    <row r="1343" spans="1:11" ht="15" customHeight="1">
      <c r="A1343" s="298"/>
      <c r="F1343" s="218"/>
      <c r="G1343" s="218"/>
      <c r="H1343" s="218"/>
      <c r="I1343" s="218"/>
      <c r="J1343" s="404"/>
      <c r="K1343" s="64"/>
    </row>
    <row r="1344" spans="1:11" ht="15" customHeight="1">
      <c r="F1344" s="218"/>
      <c r="G1344" s="218"/>
      <c r="H1344" s="218"/>
      <c r="I1344" s="384"/>
      <c r="J1344" s="404"/>
      <c r="K1344" s="64"/>
    </row>
    <row r="1345" spans="1:11" ht="15" customHeight="1">
      <c r="E1345" s="278"/>
      <c r="F1345" s="218"/>
      <c r="G1345" s="218"/>
      <c r="H1345" s="218"/>
      <c r="I1345" s="384"/>
      <c r="J1345" s="404"/>
      <c r="K1345" s="64"/>
    </row>
    <row r="1346" spans="1:11" ht="15" customHeight="1">
      <c r="E1346" s="278"/>
      <c r="F1346" s="218"/>
      <c r="G1346" s="218"/>
      <c r="H1346" s="218"/>
      <c r="I1346" s="218"/>
      <c r="J1346" s="404"/>
      <c r="K1346" s="64"/>
    </row>
    <row r="1347" spans="1:11" ht="15" customHeight="1">
      <c r="E1347" s="278"/>
      <c r="F1347" s="218"/>
      <c r="G1347" s="218"/>
      <c r="H1347" s="218"/>
      <c r="I1347" s="218"/>
      <c r="J1347" s="404"/>
      <c r="K1347" s="64"/>
    </row>
    <row r="1348" spans="1:11" ht="15" customHeight="1">
      <c r="E1348" s="278"/>
      <c r="F1348" s="218"/>
      <c r="G1348" s="218"/>
      <c r="H1348" s="218"/>
      <c r="I1348" s="218"/>
      <c r="J1348" s="404"/>
      <c r="K1348" s="64"/>
    </row>
    <row r="1349" spans="1:11" ht="15" customHeight="1">
      <c r="E1349" s="278"/>
      <c r="F1349" s="218"/>
      <c r="G1349" s="218"/>
      <c r="H1349" s="218"/>
      <c r="I1349" s="218"/>
      <c r="J1349" s="404"/>
      <c r="K1349" s="64"/>
    </row>
    <row r="1350" spans="1:11" ht="15" customHeight="1">
      <c r="E1350" s="278"/>
      <c r="F1350" s="218"/>
      <c r="G1350" s="218"/>
      <c r="H1350" s="218"/>
      <c r="I1350" s="218"/>
      <c r="J1350" s="404"/>
      <c r="K1350" s="64"/>
    </row>
    <row r="1351" spans="1:11" ht="15" customHeight="1">
      <c r="F1351" s="218"/>
      <c r="G1351" s="218"/>
      <c r="H1351" s="218"/>
      <c r="I1351" s="218"/>
      <c r="J1351" s="404"/>
      <c r="K1351" s="64"/>
    </row>
    <row r="1352" spans="1:11" ht="15" customHeight="1">
      <c r="A1352" s="298"/>
      <c r="F1352" s="384"/>
      <c r="G1352" s="384"/>
      <c r="H1352" s="384"/>
      <c r="I1352" s="384"/>
      <c r="J1352" s="404"/>
      <c r="K1352" s="64"/>
    </row>
    <row r="1353" spans="1:11" ht="15" customHeight="1">
      <c r="A1353" s="298"/>
      <c r="F1353" s="384"/>
      <c r="G1353" s="384"/>
      <c r="H1353" s="384"/>
      <c r="I1353" s="384"/>
      <c r="J1353" s="404"/>
      <c r="K1353" s="64"/>
    </row>
    <row r="1354" spans="1:11" ht="15" customHeight="1">
      <c r="A1354" s="298"/>
      <c r="F1354" s="384"/>
      <c r="G1354" s="384"/>
      <c r="H1354" s="384"/>
      <c r="I1354" s="384"/>
      <c r="J1354" s="404"/>
      <c r="K1354" s="64"/>
    </row>
    <row r="1355" spans="1:11" ht="15" customHeight="1">
      <c r="A1355" s="298"/>
      <c r="F1355" s="384"/>
      <c r="G1355" s="384"/>
      <c r="H1355" s="384"/>
      <c r="I1355" s="384"/>
      <c r="J1355" s="404"/>
      <c r="K1355" s="64"/>
    </row>
    <row r="1356" spans="1:11" ht="15" customHeight="1">
      <c r="F1356" s="218"/>
      <c r="G1356" s="218"/>
      <c r="H1356" s="218"/>
      <c r="I1356" s="218"/>
      <c r="J1356" s="404"/>
      <c r="K1356" s="64"/>
    </row>
    <row r="1357" spans="1:11" ht="15" customHeight="1">
      <c r="A1357" s="298"/>
      <c r="F1357" s="218"/>
      <c r="G1357" s="218"/>
      <c r="H1357" s="218"/>
      <c r="I1357" s="218"/>
      <c r="J1357" s="404"/>
      <c r="K1357" s="64"/>
    </row>
    <row r="1358" spans="1:11" ht="15" customHeight="1">
      <c r="F1358" s="218"/>
      <c r="G1358" s="218"/>
      <c r="H1358" s="218"/>
      <c r="I1358" s="218"/>
      <c r="J1358" s="404"/>
      <c r="K1358" s="64"/>
    </row>
    <row r="1359" spans="1:11" ht="15" customHeight="1">
      <c r="F1359" s="218"/>
      <c r="G1359" s="218"/>
      <c r="H1359" s="218"/>
      <c r="I1359" s="218"/>
      <c r="J1359" s="404"/>
      <c r="K1359" s="64"/>
    </row>
    <row r="1360" spans="1:11" ht="15" customHeight="1">
      <c r="F1360" s="218"/>
      <c r="G1360" s="218"/>
      <c r="H1360" s="218"/>
      <c r="I1360" s="218"/>
      <c r="J1360" s="404"/>
      <c r="K1360" s="64"/>
    </row>
    <row r="1361" spans="1:11" ht="15" customHeight="1">
      <c r="A1361" s="298"/>
      <c r="F1361" s="384"/>
      <c r="G1361" s="384"/>
      <c r="H1361" s="384"/>
      <c r="I1361" s="384"/>
      <c r="J1361" s="404"/>
      <c r="K1361" s="64"/>
    </row>
    <row r="1362" spans="1:11" ht="15" customHeight="1">
      <c r="A1362" s="298"/>
      <c r="F1362" s="384"/>
      <c r="G1362" s="384"/>
      <c r="H1362" s="384"/>
      <c r="I1362" s="384"/>
      <c r="J1362" s="404"/>
      <c r="K1362" s="64"/>
    </row>
    <row r="1363" spans="1:11" ht="15" customHeight="1">
      <c r="A1363" s="298"/>
      <c r="F1363" s="384"/>
      <c r="G1363" s="384"/>
      <c r="H1363" s="384"/>
      <c r="I1363" s="384"/>
      <c r="J1363" s="404"/>
      <c r="K1363" s="64"/>
    </row>
    <row r="1364" spans="1:11" ht="15" customHeight="1">
      <c r="A1364" s="298"/>
      <c r="F1364" s="218"/>
      <c r="G1364" s="218"/>
      <c r="H1364" s="218"/>
      <c r="I1364" s="218"/>
      <c r="J1364" s="404"/>
      <c r="K1364" s="64"/>
    </row>
    <row r="1365" spans="1:11" ht="15" customHeight="1">
      <c r="A1365" s="298"/>
      <c r="B1365" s="299"/>
      <c r="C1365" s="391"/>
      <c r="D1365" s="391"/>
      <c r="E1365" s="352"/>
      <c r="F1365" s="384"/>
      <c r="G1365" s="384"/>
      <c r="H1365" s="384"/>
      <c r="I1365" s="384"/>
      <c r="J1365" s="404"/>
      <c r="K1365" s="64"/>
    </row>
    <row r="1366" spans="1:11" ht="15" customHeight="1">
      <c r="E1366" s="278"/>
      <c r="F1366" s="218"/>
      <c r="G1366" s="218"/>
      <c r="H1366" s="218"/>
      <c r="I1366" s="218"/>
      <c r="J1366" s="404"/>
      <c r="K1366" s="64"/>
    </row>
    <row r="1367" spans="1:11" ht="15" customHeight="1">
      <c r="A1367" s="298"/>
      <c r="E1367" s="278"/>
      <c r="F1367" s="384"/>
      <c r="G1367" s="384"/>
      <c r="H1367" s="384"/>
      <c r="I1367" s="384"/>
      <c r="J1367" s="404"/>
      <c r="K1367" s="64"/>
    </row>
    <row r="1368" spans="1:11" ht="15" customHeight="1">
      <c r="A1368" s="298"/>
      <c r="E1368" s="278"/>
      <c r="F1368" s="384"/>
      <c r="G1368" s="384"/>
      <c r="H1368" s="384"/>
      <c r="I1368" s="384"/>
      <c r="J1368" s="404"/>
      <c r="K1368" s="64"/>
    </row>
    <row r="1369" spans="1:11" ht="15" customHeight="1">
      <c r="A1369" s="298"/>
      <c r="E1369" s="278"/>
      <c r="F1369" s="384"/>
      <c r="G1369" s="384"/>
      <c r="H1369" s="384"/>
      <c r="I1369" s="384"/>
      <c r="J1369" s="404"/>
      <c r="K1369" s="64"/>
    </row>
    <row r="1370" spans="1:11" ht="15" customHeight="1">
      <c r="A1370" s="298"/>
      <c r="E1370" s="278"/>
      <c r="F1370" s="402"/>
      <c r="G1370" s="392"/>
      <c r="H1370" s="402"/>
      <c r="I1370" s="392"/>
      <c r="J1370" s="404"/>
      <c r="K1370" s="64"/>
    </row>
    <row r="1371" spans="1:11" ht="15" customHeight="1">
      <c r="A1371" s="298"/>
      <c r="E1371" s="278"/>
      <c r="F1371" s="402"/>
      <c r="G1371" s="392"/>
      <c r="H1371" s="402"/>
      <c r="I1371" s="392"/>
      <c r="J1371" s="404"/>
      <c r="K1371" s="64"/>
    </row>
    <row r="1372" spans="1:11" ht="15" customHeight="1">
      <c r="A1372" s="298"/>
      <c r="E1372" s="278"/>
      <c r="F1372" s="402"/>
      <c r="G1372" s="392"/>
      <c r="H1372" s="402"/>
      <c r="I1372" s="392"/>
      <c r="J1372" s="404"/>
      <c r="K1372" s="64"/>
    </row>
    <row r="1373" spans="1:11" ht="15" customHeight="1">
      <c r="A1373" s="298"/>
      <c r="E1373" s="278"/>
      <c r="F1373" s="402"/>
      <c r="G1373" s="392"/>
      <c r="H1373" s="402"/>
      <c r="I1373" s="392"/>
      <c r="J1373" s="404"/>
      <c r="K1373" s="64"/>
    </row>
    <row r="1374" spans="1:11" ht="15" customHeight="1">
      <c r="A1374" s="298"/>
      <c r="E1374" s="278"/>
      <c r="F1374" s="402"/>
      <c r="G1374" s="392"/>
      <c r="H1374" s="402"/>
      <c r="I1374" s="392"/>
      <c r="J1374" s="404"/>
      <c r="K1374" s="64"/>
    </row>
    <row r="1375" spans="1:11" ht="15" customHeight="1">
      <c r="A1375" s="298"/>
      <c r="E1375" s="278"/>
      <c r="F1375" s="402"/>
      <c r="G1375" s="392"/>
      <c r="H1375" s="402"/>
      <c r="I1375" s="392"/>
      <c r="J1375" s="404"/>
      <c r="K1375" s="64"/>
    </row>
    <row r="1376" spans="1:11" ht="15" customHeight="1">
      <c r="A1376" s="298"/>
      <c r="E1376" s="278"/>
      <c r="F1376" s="402"/>
      <c r="G1376" s="392"/>
      <c r="H1376" s="402"/>
      <c r="I1376" s="392"/>
      <c r="J1376" s="404"/>
      <c r="K1376" s="64"/>
    </row>
    <row r="1377" spans="1:11" ht="15" customHeight="1">
      <c r="A1377" s="298"/>
      <c r="E1377" s="278"/>
      <c r="F1377" s="402"/>
      <c r="G1377" s="392"/>
      <c r="H1377" s="402"/>
      <c r="I1377" s="392"/>
      <c r="J1377" s="404"/>
      <c r="K1377" s="64"/>
    </row>
    <row r="1378" spans="1:11" ht="15" customHeight="1">
      <c r="A1378" s="298"/>
      <c r="E1378" s="278"/>
      <c r="F1378" s="402"/>
      <c r="G1378" s="392"/>
      <c r="H1378" s="402"/>
      <c r="I1378" s="392"/>
      <c r="J1378" s="404"/>
      <c r="K1378" s="64"/>
    </row>
    <row r="1379" spans="1:11" ht="15" customHeight="1">
      <c r="A1379" s="298"/>
      <c r="B1379" s="299"/>
      <c r="C1379" s="391"/>
      <c r="D1379" s="391"/>
      <c r="E1379" s="403"/>
      <c r="F1379" s="402"/>
      <c r="G1379" s="402"/>
      <c r="H1379" s="402"/>
      <c r="J1379" s="404"/>
      <c r="K1379" s="64"/>
    </row>
    <row r="1380" spans="1:11" ht="15" customHeight="1">
      <c r="A1380" s="298"/>
      <c r="B1380" s="299"/>
      <c r="C1380" s="391"/>
      <c r="D1380" s="391"/>
      <c r="E1380" s="403"/>
      <c r="F1380" s="402"/>
      <c r="G1380" s="402"/>
      <c r="H1380" s="402"/>
      <c r="J1380" s="404"/>
      <c r="K1380" s="64"/>
    </row>
    <row r="1381" spans="1:11" ht="15" customHeight="1">
      <c r="E1381" s="278"/>
      <c r="F1381" s="218"/>
      <c r="G1381" s="218"/>
      <c r="H1381" s="218"/>
      <c r="I1381" s="218"/>
      <c r="J1381" s="404"/>
      <c r="K1381" s="64"/>
    </row>
    <row r="1382" spans="1:11" ht="15" customHeight="1">
      <c r="E1382" s="278"/>
      <c r="F1382" s="218"/>
      <c r="G1382" s="218"/>
      <c r="H1382" s="218"/>
      <c r="I1382" s="218"/>
      <c r="J1382" s="404"/>
      <c r="K1382" s="64"/>
    </row>
    <row r="1383" spans="1:11" ht="15" customHeight="1">
      <c r="E1383" s="278"/>
      <c r="F1383" s="218"/>
      <c r="G1383" s="218"/>
      <c r="H1383" s="218"/>
      <c r="I1383" s="218"/>
      <c r="J1383" s="404"/>
      <c r="K1383" s="64"/>
    </row>
    <row r="1384" spans="1:11" ht="15" customHeight="1">
      <c r="E1384" s="278"/>
      <c r="F1384" s="218"/>
      <c r="G1384" s="218"/>
      <c r="H1384" s="218"/>
      <c r="I1384" s="218"/>
      <c r="J1384" s="404"/>
      <c r="K1384" s="64"/>
    </row>
    <row r="1385" spans="1:11" ht="15" customHeight="1">
      <c r="F1385" s="218"/>
      <c r="G1385" s="218"/>
      <c r="H1385" s="218"/>
      <c r="I1385" s="218"/>
      <c r="J1385" s="404"/>
      <c r="K1385" s="64"/>
    </row>
    <row r="1386" spans="1:11" ht="15" customHeight="1">
      <c r="F1386" s="218"/>
      <c r="G1386" s="218"/>
      <c r="H1386" s="218"/>
      <c r="I1386" s="218"/>
      <c r="J1386" s="404"/>
      <c r="K1386" s="64"/>
    </row>
    <row r="1387" spans="1:11" ht="15" customHeight="1">
      <c r="F1387" s="218"/>
      <c r="G1387" s="218"/>
      <c r="H1387" s="218"/>
      <c r="I1387" s="218"/>
      <c r="J1387" s="404"/>
      <c r="K1387" s="64"/>
    </row>
    <row r="1388" spans="1:11" ht="15" customHeight="1">
      <c r="A1388" s="298"/>
      <c r="C1388" s="391"/>
      <c r="D1388" s="391"/>
      <c r="E1388" s="278"/>
      <c r="F1388" s="384"/>
      <c r="G1388" s="384"/>
      <c r="H1388" s="384"/>
      <c r="I1388" s="384"/>
      <c r="J1388" s="404"/>
      <c r="K1388" s="64"/>
    </row>
    <row r="1389" spans="1:11" ht="15" customHeight="1">
      <c r="A1389" s="298"/>
      <c r="C1389" s="391"/>
      <c r="D1389" s="391"/>
      <c r="E1389" s="278"/>
      <c r="F1389" s="384"/>
      <c r="G1389" s="384"/>
      <c r="H1389" s="384"/>
      <c r="I1389" s="384"/>
      <c r="J1389" s="404"/>
      <c r="K1389" s="64"/>
    </row>
    <row r="1390" spans="1:11" ht="15" customHeight="1">
      <c r="A1390" s="298"/>
      <c r="C1390" s="391"/>
      <c r="D1390" s="391"/>
      <c r="E1390" s="278"/>
      <c r="F1390" s="384"/>
      <c r="G1390" s="384"/>
      <c r="H1390" s="384"/>
      <c r="I1390" s="384"/>
      <c r="J1390" s="404"/>
      <c r="K1390" s="64"/>
    </row>
    <row r="1391" spans="1:11" ht="15" customHeight="1">
      <c r="A1391" s="298"/>
      <c r="B1391" s="299"/>
      <c r="C1391" s="391"/>
      <c r="D1391" s="391"/>
      <c r="E1391" s="403"/>
      <c r="F1391" s="384"/>
      <c r="G1391" s="384"/>
      <c r="H1391" s="384"/>
      <c r="I1391" s="384"/>
      <c r="J1391" s="404"/>
      <c r="K1391" s="64"/>
    </row>
    <row r="1392" spans="1:11" ht="15" customHeight="1">
      <c r="A1392" s="298"/>
      <c r="B1392" s="299"/>
      <c r="C1392" s="391"/>
      <c r="D1392" s="391"/>
      <c r="E1392" s="403"/>
      <c r="F1392" s="384"/>
      <c r="G1392" s="384"/>
      <c r="H1392" s="384"/>
      <c r="I1392" s="384"/>
      <c r="J1392" s="404"/>
      <c r="K1392" s="64"/>
    </row>
    <row r="1393" spans="1:11" ht="15" customHeight="1">
      <c r="E1393" s="278"/>
      <c r="F1393" s="218"/>
      <c r="G1393" s="218"/>
      <c r="H1393" s="218"/>
      <c r="I1393" s="218"/>
      <c r="J1393" s="404"/>
      <c r="K1393" s="64"/>
    </row>
    <row r="1394" spans="1:11" ht="15" customHeight="1">
      <c r="E1394" s="278"/>
      <c r="F1394" s="218"/>
      <c r="G1394" s="218"/>
      <c r="H1394" s="218"/>
      <c r="I1394" s="218"/>
      <c r="J1394" s="404"/>
      <c r="K1394" s="64"/>
    </row>
    <row r="1395" spans="1:11" ht="15" customHeight="1">
      <c r="C1395" s="391"/>
      <c r="D1395" s="391"/>
      <c r="E1395" s="278"/>
      <c r="F1395" s="218"/>
      <c r="G1395" s="218"/>
      <c r="H1395" s="218"/>
      <c r="I1395" s="218"/>
      <c r="J1395" s="404"/>
      <c r="K1395" s="64"/>
    </row>
    <row r="1396" spans="1:11" ht="15" customHeight="1">
      <c r="C1396" s="391"/>
      <c r="D1396" s="391"/>
      <c r="E1396" s="278"/>
      <c r="F1396" s="218"/>
      <c r="G1396" s="218"/>
      <c r="H1396" s="218"/>
      <c r="I1396" s="218"/>
      <c r="J1396" s="404"/>
      <c r="K1396" s="64"/>
    </row>
    <row r="1397" spans="1:11" ht="15" customHeight="1">
      <c r="E1397" s="278"/>
      <c r="F1397" s="218"/>
      <c r="G1397" s="218"/>
      <c r="H1397" s="218"/>
      <c r="I1397" s="218"/>
      <c r="J1397" s="404"/>
      <c r="K1397" s="64"/>
    </row>
    <row r="1398" spans="1:11" ht="15" customHeight="1">
      <c r="E1398" s="278"/>
      <c r="F1398" s="218"/>
      <c r="G1398" s="218"/>
      <c r="H1398" s="218"/>
      <c r="I1398" s="218"/>
      <c r="J1398" s="404"/>
      <c r="K1398" s="64"/>
    </row>
    <row r="1399" spans="1:11" ht="15" customHeight="1">
      <c r="E1399" s="278"/>
      <c r="F1399" s="218"/>
      <c r="G1399" s="218"/>
      <c r="H1399" s="218"/>
      <c r="I1399" s="218"/>
      <c r="J1399" s="404"/>
      <c r="K1399" s="64"/>
    </row>
    <row r="1400" spans="1:11" ht="15" customHeight="1">
      <c r="F1400" s="218"/>
      <c r="G1400" s="218"/>
      <c r="H1400" s="218"/>
      <c r="I1400" s="218"/>
      <c r="J1400" s="404"/>
      <c r="K1400" s="64"/>
    </row>
    <row r="1401" spans="1:11" ht="15" customHeight="1">
      <c r="F1401" s="218"/>
      <c r="G1401" s="218"/>
      <c r="H1401" s="218"/>
      <c r="I1401" s="218"/>
      <c r="J1401" s="404"/>
      <c r="K1401" s="64"/>
    </row>
    <row r="1402" spans="1:11" ht="15" customHeight="1">
      <c r="A1402" s="298"/>
      <c r="F1402" s="384"/>
      <c r="G1402" s="384"/>
      <c r="H1402" s="384"/>
      <c r="I1402" s="384"/>
      <c r="J1402" s="404"/>
      <c r="K1402" s="64"/>
    </row>
    <row r="1403" spans="1:11" ht="15" customHeight="1">
      <c r="A1403" s="298"/>
      <c r="F1403" s="384"/>
      <c r="G1403" s="384"/>
      <c r="H1403" s="384"/>
      <c r="I1403" s="384"/>
      <c r="J1403" s="404"/>
      <c r="K1403" s="64"/>
    </row>
    <row r="1404" spans="1:11" ht="15" customHeight="1">
      <c r="A1404" s="298"/>
      <c r="F1404" s="384"/>
      <c r="G1404" s="384"/>
      <c r="H1404" s="384"/>
      <c r="I1404" s="384"/>
      <c r="J1404" s="404"/>
      <c r="K1404" s="64"/>
    </row>
    <row r="1405" spans="1:11" ht="15" customHeight="1">
      <c r="A1405" s="298"/>
      <c r="F1405" s="384"/>
      <c r="G1405" s="384"/>
      <c r="H1405" s="384"/>
      <c r="I1405" s="384"/>
      <c r="J1405" s="404"/>
      <c r="K1405" s="64"/>
    </row>
    <row r="1406" spans="1:11" ht="15" customHeight="1">
      <c r="A1406" s="298"/>
      <c r="F1406" s="384"/>
      <c r="G1406" s="384"/>
      <c r="H1406" s="384"/>
      <c r="I1406" s="384"/>
      <c r="J1406" s="404"/>
      <c r="K1406" s="64"/>
    </row>
    <row r="1407" spans="1:11" ht="15" customHeight="1">
      <c r="E1407" s="278"/>
      <c r="F1407" s="218"/>
      <c r="G1407" s="218"/>
      <c r="H1407" s="218"/>
      <c r="I1407" s="218"/>
      <c r="J1407" s="404"/>
      <c r="K1407" s="64"/>
    </row>
    <row r="1408" spans="1:11" ht="15" customHeight="1">
      <c r="E1408" s="278"/>
      <c r="F1408" s="218"/>
      <c r="G1408" s="218"/>
      <c r="H1408" s="218"/>
      <c r="I1408" s="218"/>
      <c r="J1408" s="404"/>
      <c r="K1408" s="64"/>
    </row>
    <row r="1409" spans="1:11" ht="15" customHeight="1">
      <c r="E1409" s="278"/>
      <c r="F1409" s="218"/>
      <c r="G1409" s="218"/>
      <c r="H1409" s="218"/>
      <c r="I1409" s="218"/>
      <c r="J1409" s="404"/>
      <c r="K1409" s="64"/>
    </row>
    <row r="1410" spans="1:11" ht="15" customHeight="1">
      <c r="E1410" s="278"/>
      <c r="F1410" s="218"/>
      <c r="G1410" s="218"/>
      <c r="H1410" s="218"/>
      <c r="I1410" s="218"/>
      <c r="J1410" s="404"/>
      <c r="K1410" s="64"/>
    </row>
    <row r="1411" spans="1:11" ht="15" customHeight="1">
      <c r="A1411" s="298"/>
      <c r="B1411" s="299"/>
      <c r="C1411" s="391"/>
      <c r="D1411" s="391"/>
      <c r="E1411" s="403"/>
      <c r="F1411" s="384"/>
      <c r="G1411" s="384"/>
      <c r="H1411" s="384"/>
      <c r="I1411" s="384"/>
      <c r="J1411" s="404"/>
      <c r="K1411" s="64"/>
    </row>
    <row r="1412" spans="1:11" ht="15" customHeight="1">
      <c r="A1412" s="298"/>
      <c r="B1412" s="299"/>
      <c r="C1412" s="391"/>
      <c r="D1412" s="391"/>
      <c r="E1412" s="403"/>
      <c r="F1412" s="384"/>
      <c r="G1412" s="384"/>
      <c r="H1412" s="384"/>
      <c r="I1412" s="384"/>
      <c r="J1412" s="404"/>
      <c r="K1412" s="64"/>
    </row>
    <row r="1413" spans="1:11" ht="15" customHeight="1">
      <c r="A1413" s="298"/>
      <c r="F1413" s="384"/>
      <c r="G1413" s="384"/>
      <c r="H1413" s="384"/>
      <c r="I1413" s="384"/>
      <c r="J1413" s="404"/>
      <c r="K1413" s="64"/>
    </row>
    <row r="1414" spans="1:11" ht="15" customHeight="1">
      <c r="A1414" s="298"/>
      <c r="F1414" s="384"/>
      <c r="G1414" s="384"/>
      <c r="H1414" s="384"/>
      <c r="I1414" s="384"/>
      <c r="J1414" s="404"/>
      <c r="K1414" s="64"/>
    </row>
    <row r="1415" spans="1:11" ht="15" customHeight="1">
      <c r="A1415" s="298"/>
      <c r="E1415" s="352"/>
      <c r="F1415" s="384"/>
      <c r="G1415" s="384"/>
      <c r="H1415" s="384"/>
      <c r="I1415" s="384"/>
      <c r="J1415" s="404"/>
      <c r="K1415" s="64"/>
    </row>
    <row r="1416" spans="1:11" ht="15" customHeight="1">
      <c r="A1416" s="281"/>
      <c r="B1416" s="393"/>
      <c r="C1416" s="394"/>
      <c r="D1416" s="394"/>
      <c r="E1416" s="395"/>
      <c r="F1416" s="384"/>
      <c r="G1416" s="384"/>
      <c r="H1416" s="384"/>
      <c r="I1416" s="218"/>
      <c r="J1416" s="404"/>
      <c r="K1416" s="64"/>
    </row>
    <row r="1417" spans="1:11" ht="15" customHeight="1">
      <c r="A1417" s="281"/>
      <c r="B1417" s="393"/>
      <c r="C1417" s="394"/>
      <c r="D1417" s="394"/>
      <c r="E1417" s="395"/>
      <c r="F1417" s="384"/>
      <c r="G1417" s="384"/>
      <c r="H1417" s="384"/>
      <c r="I1417" s="218"/>
      <c r="J1417" s="404"/>
      <c r="K1417" s="64"/>
    </row>
    <row r="1418" spans="1:11" ht="15" customHeight="1">
      <c r="A1418" s="281"/>
      <c r="B1418" s="393"/>
      <c r="C1418" s="394"/>
      <c r="D1418" s="394"/>
      <c r="E1418" s="395"/>
      <c r="F1418" s="384"/>
      <c r="G1418" s="384"/>
      <c r="H1418" s="384"/>
      <c r="I1418" s="218"/>
      <c r="J1418" s="404"/>
      <c r="K1418" s="64"/>
    </row>
    <row r="1419" spans="1:11" ht="15" customHeight="1">
      <c r="A1419" s="281"/>
      <c r="B1419" s="393"/>
      <c r="C1419" s="394"/>
      <c r="D1419" s="394"/>
      <c r="E1419" s="395"/>
      <c r="F1419" s="384"/>
      <c r="G1419" s="384"/>
      <c r="H1419" s="384"/>
      <c r="I1419" s="218"/>
      <c r="J1419" s="404"/>
      <c r="K1419" s="64"/>
    </row>
    <row r="1420" spans="1:11" ht="15" customHeight="1">
      <c r="F1420" s="218"/>
      <c r="G1420" s="218"/>
      <c r="H1420" s="218"/>
      <c r="I1420" s="218"/>
      <c r="J1420" s="404"/>
      <c r="K1420" s="64"/>
    </row>
    <row r="1421" spans="1:11" ht="15" customHeight="1">
      <c r="C1421" s="391"/>
      <c r="D1421" s="391"/>
      <c r="F1421" s="218"/>
      <c r="G1421" s="218"/>
      <c r="H1421" s="218"/>
      <c r="I1421" s="218"/>
      <c r="J1421" s="404"/>
      <c r="K1421" s="64"/>
    </row>
    <row r="1422" spans="1:11" ht="15" customHeight="1">
      <c r="A1422" s="298"/>
      <c r="B1422" s="299"/>
      <c r="C1422" s="391"/>
      <c r="D1422" s="391"/>
      <c r="E1422" s="403"/>
      <c r="F1422" s="384"/>
      <c r="G1422" s="384"/>
      <c r="H1422" s="384"/>
      <c r="I1422" s="218"/>
      <c r="J1422" s="404"/>
      <c r="K1422" s="64"/>
    </row>
    <row r="1423" spans="1:11" ht="15" customHeight="1">
      <c r="E1423" s="278"/>
      <c r="F1423" s="218"/>
      <c r="G1423" s="218"/>
      <c r="H1423" s="218"/>
      <c r="I1423" s="218"/>
      <c r="J1423" s="404"/>
      <c r="K1423" s="64"/>
    </row>
    <row r="1424" spans="1:11" ht="15" customHeight="1">
      <c r="E1424" s="278"/>
      <c r="F1424" s="218"/>
      <c r="G1424" s="218"/>
      <c r="H1424" s="218"/>
      <c r="I1424" s="218"/>
      <c r="J1424" s="404"/>
      <c r="K1424" s="64"/>
    </row>
    <row r="1425" spans="1:11" ht="15" customHeight="1">
      <c r="E1425" s="278"/>
      <c r="F1425" s="218"/>
      <c r="G1425" s="218"/>
      <c r="H1425" s="218"/>
      <c r="I1425" s="218"/>
      <c r="J1425" s="404"/>
      <c r="K1425" s="64"/>
    </row>
    <row r="1426" spans="1:11" ht="15" customHeight="1">
      <c r="E1426" s="278"/>
      <c r="F1426" s="218"/>
      <c r="G1426" s="218"/>
      <c r="H1426" s="218"/>
      <c r="I1426" s="218"/>
      <c r="J1426" s="404"/>
      <c r="K1426" s="64"/>
    </row>
    <row r="1427" spans="1:11" ht="15" customHeight="1">
      <c r="F1427" s="218"/>
      <c r="G1427" s="218"/>
      <c r="H1427" s="218"/>
      <c r="I1427" s="218"/>
      <c r="J1427" s="404"/>
      <c r="K1427" s="64"/>
    </row>
    <row r="1428" spans="1:11" ht="15" customHeight="1">
      <c r="F1428" s="218"/>
      <c r="G1428" s="218"/>
      <c r="H1428" s="218"/>
      <c r="I1428" s="218"/>
      <c r="J1428" s="404"/>
      <c r="K1428" s="64"/>
    </row>
    <row r="1429" spans="1:11" ht="15" customHeight="1">
      <c r="A1429" s="298"/>
      <c r="B1429" s="299"/>
      <c r="C1429" s="391"/>
      <c r="D1429" s="391"/>
      <c r="E1429" s="352"/>
      <c r="F1429" s="384"/>
      <c r="G1429" s="384"/>
      <c r="H1429" s="384"/>
      <c r="I1429" s="384"/>
      <c r="J1429" s="404"/>
      <c r="K1429" s="64"/>
    </row>
    <row r="1430" spans="1:11" ht="15" customHeight="1">
      <c r="A1430" s="298"/>
      <c r="B1430" s="299"/>
      <c r="C1430" s="391"/>
      <c r="D1430" s="391"/>
      <c r="E1430" s="352"/>
      <c r="F1430" s="384"/>
      <c r="G1430" s="384"/>
      <c r="H1430" s="384"/>
      <c r="I1430" s="384"/>
      <c r="J1430" s="404"/>
      <c r="K1430" s="64"/>
    </row>
    <row r="1431" spans="1:11" ht="15" customHeight="1">
      <c r="A1431" s="298"/>
      <c r="B1431" s="299"/>
      <c r="C1431" s="391"/>
      <c r="D1431" s="391"/>
      <c r="E1431" s="352"/>
      <c r="F1431" s="384"/>
      <c r="G1431" s="384"/>
      <c r="H1431" s="384"/>
      <c r="I1431" s="384"/>
      <c r="J1431" s="404"/>
      <c r="K1431" s="64"/>
    </row>
    <row r="1432" spans="1:11" ht="15" customHeight="1">
      <c r="A1432" s="298"/>
      <c r="B1432" s="299"/>
      <c r="C1432" s="391"/>
      <c r="D1432" s="391"/>
      <c r="E1432" s="352"/>
      <c r="F1432" s="384"/>
      <c r="G1432" s="384"/>
      <c r="H1432" s="384"/>
      <c r="I1432" s="384"/>
      <c r="J1432" s="404"/>
      <c r="K1432" s="64"/>
    </row>
    <row r="1433" spans="1:11" ht="15" customHeight="1">
      <c r="F1433" s="218"/>
      <c r="G1433" s="218"/>
      <c r="H1433" s="218"/>
      <c r="I1433" s="218"/>
      <c r="J1433" s="404"/>
      <c r="K1433" s="64"/>
    </row>
    <row r="1434" spans="1:11" ht="15" customHeight="1">
      <c r="A1434" s="298"/>
      <c r="F1434" s="218"/>
      <c r="G1434" s="218"/>
      <c r="H1434" s="218"/>
      <c r="I1434" s="218"/>
      <c r="J1434" s="404"/>
      <c r="K1434" s="64"/>
    </row>
    <row r="1435" spans="1:11" ht="15" customHeight="1">
      <c r="E1435" s="278"/>
      <c r="F1435" s="218"/>
      <c r="G1435" s="218"/>
      <c r="H1435" s="218"/>
      <c r="I1435" s="218"/>
      <c r="J1435" s="404"/>
      <c r="K1435" s="64"/>
    </row>
    <row r="1436" spans="1:11" ht="15" customHeight="1">
      <c r="C1436" s="391"/>
      <c r="D1436" s="391"/>
      <c r="E1436" s="278"/>
      <c r="F1436" s="218"/>
      <c r="G1436" s="218"/>
      <c r="H1436" s="218"/>
      <c r="I1436" s="218"/>
      <c r="J1436" s="404"/>
      <c r="K1436" s="64"/>
    </row>
    <row r="1437" spans="1:11" ht="15" customHeight="1">
      <c r="C1437" s="391"/>
      <c r="D1437" s="391"/>
      <c r="E1437" s="278"/>
      <c r="F1437" s="218"/>
      <c r="G1437" s="218"/>
      <c r="H1437" s="218"/>
      <c r="I1437" s="218"/>
      <c r="J1437" s="404"/>
      <c r="K1437" s="64"/>
    </row>
    <row r="1438" spans="1:11" ht="15" customHeight="1">
      <c r="E1438" s="278"/>
      <c r="F1438" s="218"/>
      <c r="G1438" s="218"/>
      <c r="H1438" s="218"/>
      <c r="I1438" s="218"/>
      <c r="J1438" s="404"/>
      <c r="K1438" s="64"/>
    </row>
    <row r="1439" spans="1:11" ht="15" customHeight="1">
      <c r="E1439" s="278"/>
      <c r="F1439" s="218"/>
      <c r="G1439" s="218"/>
      <c r="H1439" s="218"/>
      <c r="I1439" s="218"/>
      <c r="J1439" s="404"/>
      <c r="K1439" s="64"/>
    </row>
    <row r="1440" spans="1:11" ht="15" customHeight="1">
      <c r="E1440" s="278"/>
      <c r="F1440" s="218"/>
      <c r="G1440" s="218"/>
      <c r="H1440" s="218"/>
      <c r="I1440" s="218"/>
      <c r="J1440" s="404"/>
      <c r="K1440" s="64"/>
    </row>
    <row r="1441" spans="1:11" ht="15" customHeight="1">
      <c r="E1441" s="278"/>
      <c r="F1441" s="218"/>
      <c r="G1441" s="218"/>
      <c r="H1441" s="218"/>
      <c r="I1441" s="218"/>
      <c r="J1441" s="404"/>
      <c r="K1441" s="64"/>
    </row>
    <row r="1442" spans="1:11" ht="15" customHeight="1">
      <c r="E1442" s="278"/>
      <c r="F1442" s="218"/>
      <c r="G1442" s="218"/>
      <c r="H1442" s="218"/>
      <c r="I1442" s="218"/>
      <c r="J1442" s="404"/>
      <c r="K1442" s="64"/>
    </row>
    <row r="1443" spans="1:11" ht="15" customHeight="1">
      <c r="F1443" s="218"/>
      <c r="G1443" s="218"/>
      <c r="H1443" s="218"/>
      <c r="I1443" s="218"/>
      <c r="J1443" s="404"/>
      <c r="K1443" s="64"/>
    </row>
    <row r="1444" spans="1:11" ht="15" customHeight="1">
      <c r="A1444" s="298"/>
      <c r="F1444" s="384"/>
      <c r="G1444" s="384"/>
      <c r="H1444" s="384"/>
      <c r="I1444" s="384"/>
      <c r="J1444" s="404"/>
      <c r="K1444" s="64"/>
    </row>
    <row r="1445" spans="1:11" ht="15" customHeight="1">
      <c r="A1445" s="298"/>
      <c r="F1445" s="384"/>
      <c r="G1445" s="384"/>
      <c r="H1445" s="384"/>
      <c r="I1445" s="384"/>
      <c r="J1445" s="404"/>
      <c r="K1445" s="64"/>
    </row>
    <row r="1446" spans="1:11" ht="15" customHeight="1">
      <c r="A1446" s="298"/>
      <c r="F1446" s="384"/>
      <c r="G1446" s="384"/>
      <c r="H1446" s="384"/>
      <c r="I1446" s="384"/>
      <c r="J1446" s="404"/>
      <c r="K1446" s="64"/>
    </row>
    <row r="1447" spans="1:11" ht="15" customHeight="1">
      <c r="A1447" s="298"/>
      <c r="F1447" s="384"/>
      <c r="G1447" s="384"/>
      <c r="H1447" s="384"/>
      <c r="I1447" s="384"/>
      <c r="J1447" s="404"/>
      <c r="K1447" s="64"/>
    </row>
    <row r="1448" spans="1:11" ht="15" customHeight="1">
      <c r="F1448" s="218"/>
      <c r="G1448" s="218"/>
      <c r="H1448" s="218"/>
      <c r="I1448" s="218"/>
      <c r="J1448" s="404"/>
      <c r="K1448" s="64"/>
    </row>
    <row r="1449" spans="1:11" ht="15" customHeight="1">
      <c r="A1449" s="298"/>
      <c r="F1449" s="218"/>
      <c r="G1449" s="218"/>
      <c r="H1449" s="218"/>
      <c r="I1449" s="218"/>
      <c r="J1449" s="404"/>
      <c r="K1449" s="64"/>
    </row>
    <row r="1450" spans="1:11" ht="15" customHeight="1">
      <c r="E1450" s="278"/>
      <c r="F1450" s="218"/>
      <c r="G1450" s="218"/>
      <c r="H1450" s="218"/>
      <c r="I1450" s="218"/>
      <c r="J1450" s="404"/>
      <c r="K1450" s="64"/>
    </row>
    <row r="1451" spans="1:11" ht="15" customHeight="1">
      <c r="E1451" s="278"/>
      <c r="F1451" s="218"/>
      <c r="G1451" s="218"/>
      <c r="H1451" s="218"/>
      <c r="I1451" s="218"/>
      <c r="J1451" s="404"/>
      <c r="K1451" s="64"/>
    </row>
    <row r="1452" spans="1:11" ht="15" customHeight="1">
      <c r="F1452" s="218"/>
      <c r="G1452" s="218"/>
      <c r="H1452" s="218"/>
      <c r="I1452" s="218"/>
      <c r="J1452" s="404"/>
      <c r="K1452" s="64"/>
    </row>
    <row r="1453" spans="1:11" ht="15" customHeight="1">
      <c r="F1453" s="218"/>
      <c r="G1453" s="218"/>
      <c r="H1453" s="218"/>
      <c r="I1453" s="218"/>
      <c r="J1453" s="404"/>
      <c r="K1453" s="64"/>
    </row>
    <row r="1454" spans="1:11" ht="15" customHeight="1">
      <c r="A1454" s="298"/>
      <c r="F1454" s="384"/>
      <c r="G1454" s="384"/>
      <c r="H1454" s="384"/>
      <c r="I1454" s="384"/>
      <c r="J1454" s="404"/>
      <c r="K1454" s="64"/>
    </row>
    <row r="1455" spans="1:11" ht="15" customHeight="1">
      <c r="F1455" s="218"/>
      <c r="G1455" s="218"/>
      <c r="H1455" s="218"/>
      <c r="I1455" s="218"/>
      <c r="J1455" s="404"/>
      <c r="K1455" s="64"/>
    </row>
    <row r="1456" spans="1:11" ht="15" customHeight="1">
      <c r="A1456" s="298"/>
      <c r="F1456" s="218"/>
      <c r="G1456" s="218"/>
      <c r="H1456" s="218"/>
      <c r="I1456" s="218"/>
      <c r="J1456" s="404"/>
      <c r="K1456" s="64"/>
    </row>
    <row r="1457" spans="1:11" ht="15" customHeight="1">
      <c r="E1457" s="278"/>
      <c r="F1457" s="218"/>
      <c r="G1457" s="218"/>
      <c r="H1457" s="218"/>
      <c r="I1457" s="218"/>
      <c r="J1457" s="404"/>
      <c r="K1457" s="64"/>
    </row>
    <row r="1458" spans="1:11" ht="15" customHeight="1">
      <c r="A1458" s="298"/>
      <c r="B1458" s="299"/>
      <c r="C1458" s="391"/>
      <c r="D1458" s="391"/>
      <c r="E1458" s="403"/>
      <c r="F1458" s="384"/>
      <c r="G1458" s="384"/>
      <c r="H1458" s="384"/>
      <c r="I1458" s="384"/>
      <c r="J1458" s="404"/>
      <c r="K1458" s="64"/>
    </row>
    <row r="1459" spans="1:11" ht="15" customHeight="1">
      <c r="F1459" s="218"/>
      <c r="G1459" s="218"/>
      <c r="H1459" s="218"/>
      <c r="I1459" s="218"/>
      <c r="J1459" s="404"/>
      <c r="K1459" s="64"/>
    </row>
    <row r="1460" spans="1:11" ht="15" customHeight="1">
      <c r="A1460" s="298"/>
      <c r="E1460" s="278"/>
      <c r="F1460" s="384"/>
      <c r="G1460" s="384"/>
      <c r="H1460" s="384"/>
      <c r="I1460" s="384"/>
      <c r="J1460" s="404"/>
      <c r="K1460" s="64"/>
    </row>
    <row r="1461" spans="1:11" ht="15" customHeight="1">
      <c r="A1461" s="298"/>
      <c r="E1461" s="278"/>
      <c r="F1461" s="384"/>
      <c r="G1461" s="384"/>
      <c r="H1461" s="384"/>
      <c r="I1461" s="384"/>
      <c r="J1461" s="404"/>
      <c r="K1461" s="64"/>
    </row>
    <row r="1462" spans="1:11" ht="15" customHeight="1">
      <c r="J1462" s="404"/>
      <c r="K1462" s="64"/>
    </row>
    <row r="1463" spans="1:11" ht="15" customHeight="1">
      <c r="J1463" s="404"/>
      <c r="K1463" s="64"/>
    </row>
    <row r="1464" spans="1:11" ht="15" customHeight="1">
      <c r="J1464" s="404"/>
      <c r="K1464" s="64"/>
    </row>
    <row r="1465" spans="1:11" ht="15" customHeight="1">
      <c r="J1465" s="404"/>
      <c r="K1465" s="64"/>
    </row>
    <row r="1466" spans="1:11" ht="15" customHeight="1">
      <c r="J1466" s="404"/>
      <c r="K1466" s="64"/>
    </row>
    <row r="1467" spans="1:11" ht="15" customHeight="1"/>
    <row r="1468" spans="1:11" ht="15" customHeight="1"/>
    <row r="1469" spans="1:11" ht="15" customHeight="1"/>
    <row r="1470" spans="1:11" ht="15" customHeight="1">
      <c r="C1470" s="391"/>
      <c r="D1470" s="391"/>
    </row>
    <row r="1471" spans="1:11" ht="15" customHeight="1">
      <c r="A1471" s="298"/>
    </row>
    <row r="1472" spans="1:11" ht="15" customHeight="1">
      <c r="E1472" s="278"/>
      <c r="F1472" s="218"/>
      <c r="G1472" s="218"/>
      <c r="H1472" s="218"/>
      <c r="I1472" s="218"/>
    </row>
    <row r="1473" spans="1:11" ht="15" customHeight="1">
      <c r="E1473" s="278"/>
      <c r="F1473" s="218"/>
      <c r="G1473" s="218"/>
      <c r="H1473" s="218"/>
      <c r="I1473" s="218"/>
    </row>
    <row r="1474" spans="1:11" ht="15" customHeight="1">
      <c r="E1474" s="278"/>
      <c r="F1474" s="218"/>
      <c r="G1474" s="218"/>
      <c r="H1474" s="218"/>
      <c r="I1474" s="218"/>
    </row>
    <row r="1475" spans="1:11" ht="15" customHeight="1">
      <c r="F1475" s="218"/>
      <c r="G1475" s="218"/>
      <c r="H1475" s="218"/>
      <c r="I1475" s="218"/>
    </row>
    <row r="1476" spans="1:11" ht="15" customHeight="1">
      <c r="F1476" s="218"/>
      <c r="G1476" s="218"/>
      <c r="H1476" s="218"/>
      <c r="I1476" s="218"/>
    </row>
    <row r="1477" spans="1:11" ht="15" customHeight="1">
      <c r="F1477" s="218"/>
      <c r="G1477" s="218"/>
      <c r="H1477" s="218"/>
      <c r="I1477" s="218"/>
    </row>
    <row r="1478" spans="1:11" ht="15" customHeight="1">
      <c r="A1478" s="298"/>
      <c r="B1478" s="299"/>
      <c r="C1478" s="391"/>
      <c r="D1478" s="391"/>
      <c r="E1478" s="352"/>
      <c r="F1478" s="384"/>
      <c r="G1478" s="384"/>
      <c r="H1478" s="384"/>
      <c r="I1478" s="384"/>
    </row>
    <row r="1479" spans="1:11" ht="15" customHeight="1">
      <c r="A1479" s="298"/>
      <c r="B1479" s="299"/>
      <c r="C1479" s="391"/>
      <c r="D1479" s="391"/>
      <c r="E1479" s="352"/>
      <c r="F1479" s="384"/>
      <c r="G1479" s="384"/>
      <c r="H1479" s="384"/>
      <c r="I1479" s="384"/>
      <c r="J1479" s="392"/>
      <c r="K1479" s="32"/>
    </row>
    <row r="1480" spans="1:11" ht="15" customHeight="1">
      <c r="A1480" s="298"/>
      <c r="B1480" s="299"/>
      <c r="C1480" s="391"/>
      <c r="D1480" s="391"/>
      <c r="E1480" s="352"/>
      <c r="F1480" s="384"/>
      <c r="G1480" s="384"/>
      <c r="H1480" s="384"/>
      <c r="I1480" s="384"/>
      <c r="J1480" s="392"/>
      <c r="K1480" s="32"/>
    </row>
    <row r="1481" spans="1:11" ht="15" customHeight="1">
      <c r="A1481" s="298"/>
      <c r="B1481" s="299"/>
      <c r="C1481" s="391"/>
      <c r="D1481" s="391"/>
      <c r="E1481" s="352"/>
      <c r="F1481" s="384"/>
      <c r="G1481" s="384"/>
      <c r="H1481" s="384"/>
      <c r="I1481" s="384"/>
      <c r="J1481" s="392"/>
      <c r="K1481" s="32"/>
    </row>
    <row r="1482" spans="1:11" ht="15" customHeight="1">
      <c r="F1482" s="218"/>
      <c r="G1482" s="218"/>
      <c r="H1482" s="218"/>
      <c r="I1482" s="218"/>
    </row>
    <row r="1483" spans="1:11" ht="15" customHeight="1">
      <c r="A1483" s="298"/>
      <c r="F1483" s="218"/>
      <c r="G1483" s="218"/>
      <c r="H1483" s="218"/>
      <c r="I1483" s="218"/>
      <c r="J1483" s="404"/>
      <c r="K1483" s="64"/>
    </row>
    <row r="1484" spans="1:11" ht="15" customHeight="1">
      <c r="E1484" s="278"/>
      <c r="F1484" s="218"/>
      <c r="G1484" s="218"/>
      <c r="H1484" s="218"/>
      <c r="I1484" s="218"/>
      <c r="J1484" s="404"/>
      <c r="K1484" s="64"/>
    </row>
    <row r="1485" spans="1:11" ht="15" customHeight="1">
      <c r="E1485" s="278"/>
      <c r="F1485" s="218"/>
      <c r="G1485" s="218"/>
      <c r="H1485" s="218"/>
      <c r="I1485" s="218"/>
      <c r="J1485" s="404"/>
      <c r="K1485" s="64"/>
    </row>
    <row r="1486" spans="1:11" ht="15" customHeight="1">
      <c r="E1486" s="278"/>
      <c r="F1486" s="218"/>
      <c r="G1486" s="218"/>
      <c r="H1486" s="218"/>
      <c r="I1486" s="218"/>
      <c r="J1486" s="404"/>
      <c r="K1486" s="64"/>
    </row>
    <row r="1487" spans="1:11" ht="15" customHeight="1">
      <c r="E1487" s="278"/>
      <c r="F1487" s="218"/>
      <c r="G1487" s="218"/>
      <c r="H1487" s="218"/>
      <c r="I1487" s="218"/>
      <c r="J1487" s="404"/>
      <c r="K1487" s="64"/>
    </row>
    <row r="1488" spans="1:11" ht="15" customHeight="1">
      <c r="E1488" s="278"/>
      <c r="F1488" s="218"/>
      <c r="G1488" s="218"/>
      <c r="H1488" s="218"/>
      <c r="I1488" s="218"/>
      <c r="J1488" s="404"/>
      <c r="K1488" s="64"/>
    </row>
    <row r="1489" spans="1:11" ht="15" customHeight="1">
      <c r="E1489" s="278"/>
      <c r="F1489" s="218"/>
      <c r="G1489" s="218"/>
      <c r="H1489" s="218"/>
      <c r="I1489" s="218"/>
      <c r="J1489" s="404"/>
      <c r="K1489" s="64"/>
    </row>
    <row r="1490" spans="1:11" ht="15" customHeight="1">
      <c r="E1490" s="278"/>
      <c r="F1490" s="218"/>
      <c r="G1490" s="218"/>
      <c r="H1490" s="218"/>
      <c r="I1490" s="218"/>
      <c r="J1490" s="404"/>
      <c r="K1490" s="64"/>
    </row>
    <row r="1491" spans="1:11" ht="15" customHeight="1">
      <c r="F1491" s="218"/>
      <c r="G1491" s="218"/>
      <c r="H1491" s="218"/>
      <c r="I1491" s="218"/>
      <c r="J1491" s="404"/>
      <c r="K1491" s="64"/>
    </row>
    <row r="1492" spans="1:11" ht="15" customHeight="1">
      <c r="A1492" s="298"/>
      <c r="F1492" s="384"/>
      <c r="G1492" s="384"/>
      <c r="H1492" s="384"/>
      <c r="I1492" s="384"/>
      <c r="J1492" s="404"/>
      <c r="K1492" s="64"/>
    </row>
    <row r="1493" spans="1:11" ht="15" customHeight="1">
      <c r="A1493" s="298"/>
      <c r="F1493" s="384"/>
      <c r="G1493" s="384"/>
      <c r="H1493" s="384"/>
      <c r="I1493" s="384"/>
      <c r="J1493" s="404"/>
      <c r="K1493" s="64"/>
    </row>
    <row r="1494" spans="1:11" ht="15" customHeight="1">
      <c r="A1494" s="298"/>
      <c r="F1494" s="384"/>
      <c r="G1494" s="384"/>
      <c r="H1494" s="384"/>
      <c r="I1494" s="384"/>
      <c r="J1494" s="404"/>
      <c r="K1494" s="64"/>
    </row>
    <row r="1495" spans="1:11" ht="15" customHeight="1">
      <c r="A1495" s="298"/>
      <c r="F1495" s="384"/>
      <c r="G1495" s="384"/>
      <c r="H1495" s="384"/>
      <c r="I1495" s="384"/>
      <c r="J1495" s="404"/>
      <c r="K1495" s="64"/>
    </row>
    <row r="1496" spans="1:11" ht="15" customHeight="1">
      <c r="F1496" s="218"/>
      <c r="G1496" s="218"/>
      <c r="H1496" s="218"/>
      <c r="I1496" s="218"/>
      <c r="J1496" s="404"/>
      <c r="K1496" s="64"/>
    </row>
    <row r="1497" spans="1:11" ht="15" customHeight="1">
      <c r="A1497" s="298"/>
      <c r="F1497" s="218"/>
      <c r="G1497" s="218"/>
      <c r="H1497" s="218"/>
      <c r="I1497" s="218"/>
      <c r="J1497" s="404"/>
      <c r="K1497" s="64"/>
    </row>
    <row r="1498" spans="1:11" ht="15" customHeight="1">
      <c r="E1498" s="278"/>
      <c r="F1498" s="218"/>
      <c r="G1498" s="218"/>
      <c r="H1498" s="218"/>
      <c r="I1498" s="218"/>
      <c r="J1498" s="404"/>
      <c r="K1498" s="64"/>
    </row>
    <row r="1499" spans="1:11" ht="15" customHeight="1">
      <c r="E1499" s="278"/>
      <c r="F1499" s="218"/>
      <c r="G1499" s="218"/>
      <c r="H1499" s="218"/>
      <c r="I1499" s="218"/>
      <c r="J1499" s="404"/>
      <c r="K1499" s="64"/>
    </row>
    <row r="1500" spans="1:11" ht="15" customHeight="1">
      <c r="F1500" s="218"/>
      <c r="G1500" s="218"/>
      <c r="H1500" s="218"/>
      <c r="I1500" s="218"/>
      <c r="J1500" s="404"/>
      <c r="K1500" s="64"/>
    </row>
    <row r="1501" spans="1:11" ht="15" customHeight="1">
      <c r="A1501" s="298"/>
      <c r="F1501" s="384"/>
      <c r="G1501" s="384"/>
      <c r="H1501" s="384"/>
      <c r="I1501" s="384"/>
      <c r="J1501" s="404"/>
      <c r="K1501" s="64"/>
    </row>
    <row r="1502" spans="1:11" ht="15" customHeight="1">
      <c r="F1502" s="218"/>
      <c r="G1502" s="218"/>
      <c r="H1502" s="218"/>
      <c r="I1502" s="218"/>
      <c r="J1502" s="404"/>
      <c r="K1502" s="64"/>
    </row>
    <row r="1503" spans="1:11" ht="15" customHeight="1">
      <c r="E1503" s="278"/>
      <c r="F1503" s="218"/>
      <c r="G1503" s="218"/>
      <c r="H1503" s="218"/>
      <c r="I1503" s="218"/>
      <c r="J1503" s="404"/>
      <c r="K1503" s="64"/>
    </row>
    <row r="1504" spans="1:11" ht="15" customHeight="1">
      <c r="E1504" s="278"/>
      <c r="F1504" s="218"/>
      <c r="G1504" s="218"/>
      <c r="H1504" s="218"/>
      <c r="I1504" s="218"/>
      <c r="J1504" s="404"/>
      <c r="K1504" s="64"/>
    </row>
    <row r="1505" spans="1:11" ht="15" customHeight="1">
      <c r="A1505" s="298"/>
      <c r="B1505" s="299"/>
      <c r="C1505" s="391"/>
      <c r="D1505" s="391"/>
      <c r="E1505" s="352"/>
      <c r="F1505" s="384"/>
      <c r="G1505" s="384"/>
      <c r="H1505" s="384"/>
      <c r="I1505" s="384"/>
      <c r="J1505" s="404"/>
      <c r="K1505" s="64"/>
    </row>
    <row r="1506" spans="1:11" ht="15" customHeight="1">
      <c r="F1506" s="218"/>
      <c r="G1506" s="218"/>
      <c r="H1506" s="218"/>
      <c r="I1506" s="218"/>
      <c r="J1506" s="404"/>
      <c r="K1506" s="64"/>
    </row>
    <row r="1507" spans="1:11" ht="15" customHeight="1">
      <c r="F1507" s="218"/>
      <c r="G1507" s="218"/>
      <c r="H1507" s="218"/>
      <c r="I1507" s="218"/>
      <c r="J1507" s="404"/>
      <c r="K1507" s="64"/>
    </row>
    <row r="1508" spans="1:11" ht="15" customHeight="1">
      <c r="A1508" s="298"/>
      <c r="F1508" s="392"/>
      <c r="G1508" s="392"/>
      <c r="H1508" s="392"/>
      <c r="I1508" s="392"/>
      <c r="J1508" s="404"/>
      <c r="K1508" s="64"/>
    </row>
    <row r="1509" spans="1:11" ht="15" customHeight="1">
      <c r="J1509" s="404"/>
      <c r="K1509" s="64"/>
    </row>
    <row r="1510" spans="1:11" ht="15" customHeight="1">
      <c r="A1510" s="298"/>
      <c r="B1510" s="299"/>
      <c r="J1510" s="404"/>
      <c r="K1510" s="64"/>
    </row>
    <row r="1511" spans="1:11" ht="15" customHeight="1">
      <c r="J1511" s="404"/>
      <c r="K1511" s="64"/>
    </row>
    <row r="1512" spans="1:11" ht="15" customHeight="1">
      <c r="J1512" s="404"/>
      <c r="K1512" s="64"/>
    </row>
    <row r="1513" spans="1:11" ht="15" customHeight="1">
      <c r="J1513" s="404"/>
      <c r="K1513" s="64"/>
    </row>
    <row r="1514" spans="1:11" ht="15" customHeight="1">
      <c r="A1514" s="298"/>
      <c r="B1514" s="299"/>
      <c r="C1514" s="391"/>
      <c r="D1514" s="391"/>
      <c r="E1514" s="401"/>
      <c r="F1514" s="384"/>
      <c r="G1514" s="384"/>
      <c r="H1514" s="384"/>
      <c r="I1514" s="384"/>
      <c r="J1514" s="404"/>
      <c r="K1514" s="64"/>
    </row>
    <row r="1515" spans="1:11" ht="15" customHeight="1">
      <c r="A1515" s="298"/>
      <c r="B1515" s="299"/>
      <c r="C1515" s="391"/>
      <c r="D1515" s="391"/>
      <c r="E1515" s="401"/>
      <c r="F1515" s="384"/>
      <c r="G1515" s="384"/>
      <c r="H1515" s="384"/>
      <c r="I1515" s="384"/>
    </row>
    <row r="1516" spans="1:11" ht="15" customHeight="1">
      <c r="A1516" s="298"/>
      <c r="B1516" s="299"/>
      <c r="C1516" s="391"/>
      <c r="D1516" s="391"/>
      <c r="E1516" s="401"/>
      <c r="F1516" s="384"/>
      <c r="G1516" s="384"/>
      <c r="H1516" s="384"/>
      <c r="I1516" s="384"/>
    </row>
    <row r="1517" spans="1:11" ht="15" customHeight="1">
      <c r="A1517" s="298"/>
      <c r="B1517" s="299"/>
      <c r="C1517" s="391"/>
      <c r="D1517" s="391"/>
      <c r="E1517" s="401"/>
      <c r="F1517" s="384"/>
      <c r="G1517" s="384"/>
      <c r="H1517" s="384"/>
      <c r="I1517" s="384"/>
    </row>
    <row r="1518" spans="1:11" ht="15" customHeight="1"/>
    <row r="1519" spans="1:11" ht="15" customHeight="1">
      <c r="C1519" s="391"/>
      <c r="D1519" s="391"/>
    </row>
    <row r="1520" spans="1:11" ht="15" customHeight="1">
      <c r="A1520" s="298"/>
      <c r="B1520" s="299"/>
    </row>
    <row r="1521" spans="1:11" ht="15" customHeight="1">
      <c r="E1521" s="278"/>
      <c r="F1521" s="218"/>
      <c r="G1521" s="218"/>
      <c r="H1521" s="218"/>
      <c r="I1521" s="218"/>
    </row>
    <row r="1522" spans="1:11" ht="15" customHeight="1">
      <c r="E1522" s="278"/>
      <c r="F1522" s="218"/>
      <c r="G1522" s="218"/>
      <c r="H1522" s="218"/>
      <c r="I1522" s="218"/>
    </row>
    <row r="1523" spans="1:11" ht="15" customHeight="1">
      <c r="E1523" s="278"/>
      <c r="F1523" s="218"/>
      <c r="G1523" s="218"/>
      <c r="H1523" s="218"/>
      <c r="I1523" s="218"/>
    </row>
    <row r="1524" spans="1:11" ht="15" customHeight="1">
      <c r="E1524" s="278"/>
      <c r="F1524" s="218"/>
      <c r="G1524" s="218"/>
      <c r="H1524" s="218"/>
      <c r="I1524" s="218"/>
    </row>
    <row r="1525" spans="1:11" ht="15" customHeight="1">
      <c r="E1525" s="278"/>
      <c r="F1525" s="218"/>
      <c r="G1525" s="218"/>
      <c r="H1525" s="218"/>
      <c r="I1525" s="218"/>
    </row>
    <row r="1526" spans="1:11" ht="15" customHeight="1">
      <c r="E1526" s="278"/>
      <c r="F1526" s="218"/>
      <c r="G1526" s="218"/>
      <c r="H1526" s="218"/>
      <c r="I1526" s="218"/>
    </row>
    <row r="1527" spans="1:11" ht="15" customHeight="1">
      <c r="F1527" s="218"/>
      <c r="G1527" s="218"/>
      <c r="H1527" s="218"/>
      <c r="I1527" s="218"/>
    </row>
    <row r="1528" spans="1:11" ht="15" customHeight="1">
      <c r="A1528" s="298"/>
      <c r="B1528" s="299"/>
      <c r="C1528" s="391"/>
      <c r="D1528" s="391"/>
      <c r="E1528" s="352"/>
      <c r="F1528" s="384"/>
      <c r="G1528" s="384"/>
      <c r="H1528" s="384"/>
      <c r="I1528" s="384"/>
      <c r="J1528" s="392"/>
      <c r="K1528" s="32"/>
    </row>
    <row r="1529" spans="1:11" ht="15" customHeight="1">
      <c r="A1529" s="298"/>
      <c r="B1529" s="299"/>
      <c r="C1529" s="391"/>
      <c r="D1529" s="391"/>
      <c r="E1529" s="352"/>
      <c r="F1529" s="384"/>
      <c r="G1529" s="384"/>
      <c r="H1529" s="384"/>
      <c r="I1529" s="384"/>
      <c r="J1529" s="392"/>
      <c r="K1529" s="32"/>
    </row>
    <row r="1530" spans="1:11" ht="15" customHeight="1">
      <c r="A1530" s="298"/>
      <c r="B1530" s="299"/>
      <c r="C1530" s="391"/>
      <c r="D1530" s="391"/>
      <c r="E1530" s="352"/>
      <c r="F1530" s="384"/>
      <c r="G1530" s="384"/>
      <c r="H1530" s="384"/>
      <c r="I1530" s="384"/>
      <c r="J1530" s="392"/>
      <c r="K1530" s="32"/>
    </row>
    <row r="1531" spans="1:11" ht="15" customHeight="1">
      <c r="F1531" s="218"/>
      <c r="G1531" s="218"/>
      <c r="H1531" s="218"/>
      <c r="I1531" s="218"/>
      <c r="J1531" s="404"/>
      <c r="K1531" s="64"/>
    </row>
    <row r="1532" spans="1:11" ht="15" customHeight="1">
      <c r="A1532" s="298"/>
      <c r="F1532" s="218"/>
      <c r="G1532" s="218"/>
      <c r="H1532" s="218"/>
      <c r="I1532" s="218"/>
      <c r="J1532" s="404"/>
      <c r="K1532" s="64"/>
    </row>
    <row r="1533" spans="1:11" ht="15" customHeight="1">
      <c r="E1533" s="278"/>
      <c r="F1533" s="218"/>
      <c r="G1533" s="218"/>
      <c r="H1533" s="218"/>
      <c r="I1533" s="218"/>
      <c r="J1533" s="404"/>
      <c r="K1533" s="64"/>
    </row>
    <row r="1534" spans="1:11" ht="15" customHeight="1">
      <c r="E1534" s="278"/>
      <c r="F1534" s="218"/>
      <c r="G1534" s="218"/>
      <c r="H1534" s="218"/>
      <c r="I1534" s="218"/>
      <c r="J1534" s="404"/>
      <c r="K1534" s="64"/>
    </row>
    <row r="1535" spans="1:11" ht="15" customHeight="1">
      <c r="E1535" s="278"/>
      <c r="F1535" s="218"/>
      <c r="G1535" s="218"/>
      <c r="H1535" s="218"/>
      <c r="I1535" s="218"/>
      <c r="J1535" s="404"/>
      <c r="K1535" s="64"/>
    </row>
    <row r="1536" spans="1:11" ht="15" customHeight="1">
      <c r="E1536" s="278"/>
      <c r="F1536" s="218"/>
      <c r="G1536" s="218"/>
      <c r="H1536" s="218"/>
      <c r="I1536" s="218"/>
      <c r="J1536" s="404"/>
      <c r="K1536" s="64"/>
    </row>
    <row r="1537" spans="1:11" ht="15" customHeight="1">
      <c r="E1537" s="278"/>
      <c r="F1537" s="218"/>
      <c r="G1537" s="218"/>
      <c r="H1537" s="218"/>
      <c r="I1537" s="218"/>
      <c r="J1537" s="404"/>
      <c r="K1537" s="64"/>
    </row>
    <row r="1538" spans="1:11" ht="15" customHeight="1">
      <c r="E1538" s="278"/>
      <c r="F1538" s="218"/>
      <c r="G1538" s="218"/>
      <c r="H1538" s="218"/>
      <c r="I1538" s="218"/>
      <c r="J1538" s="404"/>
      <c r="K1538" s="64"/>
    </row>
    <row r="1539" spans="1:11" ht="15" customHeight="1">
      <c r="E1539" s="278"/>
      <c r="F1539" s="218"/>
      <c r="G1539" s="218"/>
      <c r="H1539" s="218"/>
      <c r="I1539" s="218"/>
      <c r="J1539" s="404"/>
      <c r="K1539" s="64"/>
    </row>
    <row r="1540" spans="1:11" ht="15" customHeight="1">
      <c r="E1540" s="278"/>
      <c r="F1540" s="218"/>
      <c r="G1540" s="218"/>
      <c r="H1540" s="218"/>
      <c r="I1540" s="218"/>
      <c r="J1540" s="404"/>
      <c r="K1540" s="64"/>
    </row>
    <row r="1541" spans="1:11" ht="15" customHeight="1">
      <c r="F1541" s="218"/>
      <c r="G1541" s="218"/>
      <c r="H1541" s="218"/>
      <c r="I1541" s="218"/>
      <c r="J1541" s="404"/>
      <c r="K1541" s="64"/>
    </row>
    <row r="1542" spans="1:11" ht="15" customHeight="1">
      <c r="A1542" s="298"/>
      <c r="F1542" s="384"/>
      <c r="G1542" s="384"/>
      <c r="H1542" s="384"/>
      <c r="I1542" s="384"/>
      <c r="J1542" s="404"/>
      <c r="K1542" s="64"/>
    </row>
    <row r="1543" spans="1:11" ht="15" customHeight="1">
      <c r="A1543" s="298"/>
      <c r="F1543" s="384"/>
      <c r="G1543" s="384"/>
      <c r="H1543" s="384"/>
      <c r="I1543" s="384"/>
      <c r="J1543" s="404"/>
      <c r="K1543" s="64"/>
    </row>
    <row r="1544" spans="1:11" ht="15" customHeight="1">
      <c r="A1544" s="298"/>
      <c r="F1544" s="384"/>
      <c r="G1544" s="384"/>
      <c r="H1544" s="384"/>
      <c r="I1544" s="384"/>
      <c r="J1544" s="404"/>
      <c r="K1544" s="64"/>
    </row>
    <row r="1545" spans="1:11" ht="15" customHeight="1">
      <c r="F1545" s="218"/>
      <c r="G1545" s="218"/>
      <c r="H1545" s="218"/>
      <c r="I1545" s="218"/>
      <c r="J1545" s="404"/>
      <c r="K1545" s="64"/>
    </row>
    <row r="1546" spans="1:11" ht="15" customHeight="1">
      <c r="A1546" s="298"/>
      <c r="F1546" s="218"/>
      <c r="G1546" s="218"/>
      <c r="H1546" s="218"/>
      <c r="I1546" s="218"/>
      <c r="J1546" s="404"/>
      <c r="K1546" s="64"/>
    </row>
    <row r="1547" spans="1:11" ht="15" customHeight="1">
      <c r="E1547" s="278"/>
      <c r="F1547" s="218"/>
      <c r="G1547" s="218"/>
      <c r="H1547" s="218"/>
      <c r="I1547" s="218"/>
      <c r="J1547" s="404"/>
      <c r="K1547" s="64"/>
    </row>
    <row r="1548" spans="1:11" ht="15" customHeight="1">
      <c r="E1548" s="278"/>
      <c r="F1548" s="218"/>
      <c r="G1548" s="218"/>
      <c r="H1548" s="218"/>
      <c r="I1548" s="218"/>
      <c r="J1548" s="404"/>
      <c r="K1548" s="64"/>
    </row>
    <row r="1549" spans="1:11" ht="15" customHeight="1">
      <c r="F1549" s="218"/>
      <c r="G1549" s="218"/>
      <c r="H1549" s="218"/>
      <c r="I1549" s="218"/>
      <c r="J1549" s="404"/>
      <c r="K1549" s="64"/>
    </row>
    <row r="1550" spans="1:11" ht="15" customHeight="1">
      <c r="A1550" s="298"/>
      <c r="F1550" s="384"/>
      <c r="G1550" s="384"/>
      <c r="H1550" s="384"/>
      <c r="I1550" s="384"/>
      <c r="J1550" s="404"/>
      <c r="K1550" s="64"/>
    </row>
    <row r="1551" spans="1:11" ht="15" customHeight="1">
      <c r="F1551" s="218"/>
      <c r="G1551" s="218"/>
      <c r="H1551" s="218"/>
      <c r="I1551" s="218"/>
      <c r="J1551" s="404"/>
      <c r="K1551" s="64"/>
    </row>
    <row r="1552" spans="1:11" ht="15" customHeight="1">
      <c r="F1552" s="218"/>
      <c r="G1552" s="218"/>
      <c r="H1552" s="218"/>
      <c r="I1552" s="218"/>
      <c r="J1552" s="404"/>
      <c r="K1552" s="64"/>
    </row>
    <row r="1553" spans="1:11" ht="15" customHeight="1">
      <c r="F1553" s="218"/>
      <c r="G1553" s="218"/>
      <c r="H1553" s="218"/>
      <c r="I1553" s="218"/>
      <c r="J1553" s="404"/>
      <c r="K1553" s="64"/>
    </row>
    <row r="1554" spans="1:11" ht="15" customHeight="1">
      <c r="A1554" s="298"/>
      <c r="F1554" s="384"/>
      <c r="G1554" s="384"/>
      <c r="H1554" s="384"/>
      <c r="I1554" s="384"/>
      <c r="J1554" s="404"/>
      <c r="K1554" s="64"/>
    </row>
    <row r="1555" spans="1:11" ht="15" customHeight="1">
      <c r="F1555" s="218"/>
      <c r="G1555" s="218"/>
      <c r="H1555" s="218"/>
      <c r="I1555" s="218"/>
      <c r="J1555" s="404"/>
      <c r="K1555" s="64"/>
    </row>
    <row r="1556" spans="1:11" ht="15" customHeight="1">
      <c r="F1556" s="218"/>
      <c r="G1556" s="218"/>
      <c r="H1556" s="218"/>
      <c r="I1556" s="218"/>
      <c r="J1556" s="404"/>
      <c r="K1556" s="64"/>
    </row>
    <row r="1557" spans="1:11" ht="15" customHeight="1">
      <c r="A1557" s="298"/>
      <c r="F1557" s="392"/>
      <c r="G1557" s="392"/>
      <c r="H1557" s="392"/>
      <c r="I1557" s="392"/>
      <c r="J1557" s="404"/>
      <c r="K1557" s="64"/>
    </row>
    <row r="1558" spans="1:11" ht="15" customHeight="1">
      <c r="J1558" s="404"/>
      <c r="K1558" s="64"/>
    </row>
    <row r="1559" spans="1:11" ht="15" customHeight="1">
      <c r="A1559" s="298"/>
      <c r="B1559" s="299"/>
      <c r="J1559" s="404"/>
      <c r="K1559" s="64"/>
    </row>
    <row r="1560" spans="1:11" ht="15" customHeight="1">
      <c r="J1560" s="404"/>
      <c r="K1560" s="64"/>
    </row>
    <row r="1561" spans="1:11" ht="15" customHeight="1">
      <c r="A1561" s="298"/>
      <c r="B1561" s="299"/>
      <c r="C1561" s="391"/>
      <c r="D1561" s="391"/>
      <c r="E1561" s="401"/>
      <c r="F1561" s="384"/>
      <c r="G1561" s="384"/>
      <c r="H1561" s="384"/>
      <c r="I1561" s="384"/>
      <c r="J1561" s="404"/>
      <c r="K1561" s="64"/>
    </row>
    <row r="1562" spans="1:11" ht="15" customHeight="1">
      <c r="J1562" s="404"/>
      <c r="K1562" s="64"/>
    </row>
    <row r="1563" spans="1:11" ht="15" customHeight="1">
      <c r="J1563" s="404"/>
      <c r="K1563" s="64"/>
    </row>
    <row r="1564" spans="1:11" ht="15" customHeight="1">
      <c r="J1564" s="404"/>
      <c r="K1564" s="64"/>
    </row>
    <row r="1565" spans="1:11" ht="15" customHeight="1">
      <c r="J1565" s="404"/>
      <c r="K1565" s="64"/>
    </row>
    <row r="1566" spans="1:11" ht="15" customHeight="1">
      <c r="J1566" s="404"/>
      <c r="K1566" s="64"/>
    </row>
    <row r="1567" spans="1:11" ht="15" customHeight="1">
      <c r="C1567" s="391"/>
      <c r="D1567" s="391"/>
      <c r="J1567" s="404"/>
      <c r="K1567" s="64"/>
    </row>
    <row r="1568" spans="1:11" ht="15" customHeight="1">
      <c r="A1568" s="298"/>
      <c r="B1568" s="299"/>
      <c r="J1568" s="404"/>
      <c r="K1568" s="64"/>
    </row>
    <row r="1569" spans="1:11" ht="15" customHeight="1">
      <c r="E1569" s="278"/>
      <c r="F1569" s="218"/>
      <c r="G1569" s="218"/>
      <c r="H1569" s="218"/>
      <c r="I1569" s="218"/>
      <c r="J1569" s="404"/>
      <c r="K1569" s="64"/>
    </row>
    <row r="1570" spans="1:11" ht="15" customHeight="1">
      <c r="E1570" s="278"/>
      <c r="F1570" s="218"/>
      <c r="G1570" s="218"/>
      <c r="H1570" s="218"/>
      <c r="I1570" s="218"/>
      <c r="J1570" s="404"/>
      <c r="K1570" s="64"/>
    </row>
    <row r="1571" spans="1:11" ht="15" customHeight="1">
      <c r="E1571" s="278"/>
      <c r="F1571" s="218"/>
      <c r="G1571" s="218"/>
      <c r="H1571" s="218"/>
      <c r="I1571" s="218"/>
      <c r="J1571" s="404"/>
      <c r="K1571" s="64"/>
    </row>
    <row r="1572" spans="1:11" ht="15" customHeight="1">
      <c r="E1572" s="278"/>
      <c r="F1572" s="218"/>
      <c r="G1572" s="218"/>
      <c r="H1572" s="218"/>
      <c r="I1572" s="218"/>
      <c r="J1572" s="404"/>
      <c r="K1572" s="64"/>
    </row>
    <row r="1573" spans="1:11" ht="15" customHeight="1">
      <c r="E1573" s="278"/>
      <c r="F1573" s="218"/>
      <c r="G1573" s="218"/>
      <c r="H1573" s="218"/>
      <c r="I1573" s="218"/>
      <c r="J1573" s="404"/>
      <c r="K1573" s="64"/>
    </row>
    <row r="1574" spans="1:11" ht="15" customHeight="1">
      <c r="E1574" s="278"/>
      <c r="F1574" s="218"/>
      <c r="G1574" s="218"/>
      <c r="H1574" s="218"/>
      <c r="I1574" s="218"/>
      <c r="J1574" s="404"/>
      <c r="K1574" s="64"/>
    </row>
    <row r="1575" spans="1:11" ht="15" customHeight="1">
      <c r="E1575" s="278"/>
      <c r="F1575" s="218"/>
      <c r="G1575" s="218"/>
      <c r="H1575" s="218"/>
      <c r="I1575" s="218"/>
      <c r="J1575" s="404"/>
      <c r="K1575" s="64"/>
    </row>
    <row r="1576" spans="1:11" ht="15" customHeight="1">
      <c r="F1576" s="218"/>
      <c r="G1576" s="218"/>
      <c r="H1576" s="218"/>
      <c r="I1576" s="218"/>
      <c r="J1576" s="404"/>
      <c r="K1576" s="64"/>
    </row>
    <row r="1577" spans="1:11" ht="15" customHeight="1">
      <c r="F1577" s="218"/>
      <c r="G1577" s="218"/>
      <c r="H1577" s="218"/>
      <c r="I1577" s="218"/>
      <c r="J1577" s="404"/>
      <c r="K1577" s="64"/>
    </row>
    <row r="1578" spans="1:11" ht="15" customHeight="1">
      <c r="A1578" s="298"/>
      <c r="B1578" s="299"/>
      <c r="C1578" s="391"/>
      <c r="D1578" s="391"/>
      <c r="E1578" s="352"/>
      <c r="F1578" s="384"/>
      <c r="G1578" s="384"/>
      <c r="H1578" s="384"/>
      <c r="I1578" s="384"/>
      <c r="J1578" s="404"/>
      <c r="K1578" s="64"/>
    </row>
    <row r="1579" spans="1:11" ht="15" customHeight="1">
      <c r="A1579" s="298"/>
      <c r="B1579" s="299"/>
      <c r="C1579" s="391"/>
      <c r="D1579" s="391"/>
      <c r="E1579" s="352"/>
      <c r="F1579" s="384"/>
      <c r="G1579" s="384"/>
      <c r="H1579" s="384"/>
      <c r="I1579" s="384"/>
      <c r="J1579" s="404"/>
      <c r="K1579" s="64"/>
    </row>
    <row r="1580" spans="1:11" ht="15" customHeight="1">
      <c r="A1580" s="298"/>
      <c r="B1580" s="299"/>
      <c r="C1580" s="391"/>
      <c r="D1580" s="391"/>
      <c r="E1580" s="352"/>
      <c r="F1580" s="384"/>
      <c r="G1580" s="384"/>
      <c r="H1580" s="384"/>
      <c r="I1580" s="384"/>
      <c r="J1580" s="404"/>
      <c r="K1580" s="64"/>
    </row>
    <row r="1581" spans="1:11" ht="15" customHeight="1">
      <c r="A1581" s="298"/>
      <c r="B1581" s="299"/>
      <c r="C1581" s="391"/>
      <c r="D1581" s="391"/>
      <c r="E1581" s="352"/>
      <c r="F1581" s="384"/>
      <c r="G1581" s="384"/>
      <c r="H1581" s="384"/>
      <c r="I1581" s="384"/>
      <c r="J1581" s="404"/>
      <c r="K1581" s="64"/>
    </row>
    <row r="1582" spans="1:11" ht="15" customHeight="1">
      <c r="F1582" s="218"/>
      <c r="G1582" s="218"/>
      <c r="H1582" s="218"/>
      <c r="I1582" s="218"/>
      <c r="J1582" s="404"/>
      <c r="K1582" s="64"/>
    </row>
    <row r="1583" spans="1:11" ht="15" customHeight="1">
      <c r="A1583" s="298"/>
      <c r="F1583" s="218"/>
      <c r="G1583" s="218"/>
      <c r="H1583" s="218"/>
      <c r="I1583" s="218"/>
      <c r="J1583" s="404"/>
      <c r="K1583" s="64"/>
    </row>
    <row r="1584" spans="1:11" ht="15" customHeight="1">
      <c r="E1584" s="278"/>
      <c r="F1584" s="218"/>
      <c r="G1584" s="218"/>
      <c r="H1584" s="218"/>
      <c r="I1584" s="218"/>
      <c r="J1584" s="404"/>
      <c r="K1584" s="64"/>
    </row>
    <row r="1585" spans="1:11" ht="15" customHeight="1">
      <c r="C1585" s="391"/>
      <c r="D1585" s="391"/>
      <c r="E1585" s="278"/>
      <c r="F1585" s="218"/>
      <c r="G1585" s="218"/>
      <c r="H1585" s="218"/>
      <c r="I1585" s="218"/>
      <c r="J1585" s="404"/>
      <c r="K1585" s="64"/>
    </row>
    <row r="1586" spans="1:11" ht="15" customHeight="1">
      <c r="C1586" s="391"/>
      <c r="D1586" s="391"/>
      <c r="E1586" s="278"/>
      <c r="F1586" s="218"/>
      <c r="G1586" s="218"/>
      <c r="H1586" s="218"/>
      <c r="I1586" s="218"/>
      <c r="J1586" s="404"/>
      <c r="K1586" s="64"/>
    </row>
    <row r="1587" spans="1:11" ht="15" customHeight="1">
      <c r="E1587" s="278"/>
      <c r="F1587" s="218"/>
      <c r="G1587" s="218"/>
      <c r="H1587" s="218"/>
      <c r="I1587" s="218"/>
      <c r="J1587" s="404"/>
      <c r="K1587" s="64"/>
    </row>
    <row r="1588" spans="1:11" ht="15" customHeight="1">
      <c r="E1588" s="278"/>
      <c r="F1588" s="218"/>
      <c r="G1588" s="218"/>
      <c r="H1588" s="218"/>
      <c r="I1588" s="218"/>
      <c r="J1588" s="404"/>
      <c r="K1588" s="64"/>
    </row>
    <row r="1589" spans="1:11" ht="15" customHeight="1">
      <c r="E1589" s="278"/>
      <c r="F1589" s="218"/>
      <c r="G1589" s="218"/>
      <c r="H1589" s="218"/>
      <c r="I1589" s="218"/>
      <c r="J1589" s="404"/>
      <c r="K1589" s="64"/>
    </row>
    <row r="1590" spans="1:11" ht="15" customHeight="1">
      <c r="E1590" s="278"/>
      <c r="F1590" s="218"/>
      <c r="G1590" s="218"/>
      <c r="H1590" s="218"/>
      <c r="I1590" s="218"/>
      <c r="J1590" s="404"/>
      <c r="K1590" s="64"/>
    </row>
    <row r="1591" spans="1:11" ht="15" customHeight="1">
      <c r="E1591" s="278"/>
      <c r="F1591" s="218"/>
      <c r="G1591" s="218"/>
      <c r="H1591" s="218"/>
      <c r="I1591" s="218"/>
      <c r="J1591" s="404"/>
      <c r="K1591" s="64"/>
    </row>
    <row r="1592" spans="1:11" ht="15" customHeight="1">
      <c r="F1592" s="218"/>
      <c r="G1592" s="218"/>
      <c r="H1592" s="218"/>
      <c r="I1592" s="218"/>
      <c r="J1592" s="404"/>
      <c r="K1592" s="64"/>
    </row>
    <row r="1593" spans="1:11" ht="15" customHeight="1">
      <c r="A1593" s="298"/>
      <c r="F1593" s="384"/>
      <c r="G1593" s="384"/>
      <c r="H1593" s="384"/>
      <c r="I1593" s="384"/>
      <c r="J1593" s="404"/>
      <c r="K1593" s="64"/>
    </row>
    <row r="1594" spans="1:11" ht="15" customHeight="1">
      <c r="A1594" s="298"/>
      <c r="F1594" s="384"/>
      <c r="G1594" s="384"/>
      <c r="H1594" s="384"/>
      <c r="I1594" s="384"/>
      <c r="J1594" s="404"/>
      <c r="K1594" s="64"/>
    </row>
    <row r="1595" spans="1:11" ht="15" customHeight="1">
      <c r="A1595" s="298"/>
      <c r="F1595" s="384"/>
      <c r="G1595" s="384"/>
      <c r="H1595" s="384"/>
      <c r="I1595" s="384"/>
      <c r="J1595" s="404"/>
      <c r="K1595" s="64"/>
    </row>
    <row r="1596" spans="1:11" ht="15" customHeight="1">
      <c r="A1596" s="298"/>
      <c r="F1596" s="384"/>
      <c r="G1596" s="384"/>
      <c r="H1596" s="384"/>
      <c r="I1596" s="384"/>
      <c r="J1596" s="404"/>
      <c r="K1596" s="64"/>
    </row>
    <row r="1597" spans="1:11" ht="15" customHeight="1">
      <c r="F1597" s="218"/>
      <c r="G1597" s="218"/>
      <c r="H1597" s="218"/>
      <c r="I1597" s="218"/>
      <c r="J1597" s="404"/>
      <c r="K1597" s="64"/>
    </row>
    <row r="1598" spans="1:11" ht="15" customHeight="1">
      <c r="A1598" s="298"/>
      <c r="F1598" s="218"/>
      <c r="G1598" s="218"/>
      <c r="H1598" s="218"/>
      <c r="I1598" s="218"/>
      <c r="J1598" s="404"/>
      <c r="K1598" s="64"/>
    </row>
    <row r="1599" spans="1:11" ht="15" customHeight="1">
      <c r="E1599" s="278"/>
      <c r="F1599" s="218"/>
      <c r="G1599" s="218"/>
      <c r="H1599" s="218"/>
      <c r="I1599" s="218"/>
      <c r="J1599" s="404"/>
      <c r="K1599" s="64"/>
    </row>
    <row r="1600" spans="1:11" ht="15" customHeight="1">
      <c r="E1600" s="278"/>
      <c r="F1600" s="218"/>
      <c r="G1600" s="218"/>
      <c r="H1600" s="218"/>
      <c r="I1600" s="218"/>
      <c r="J1600" s="404"/>
      <c r="K1600" s="64"/>
    </row>
    <row r="1601" spans="1:11" ht="15" customHeight="1">
      <c r="F1601" s="218"/>
      <c r="G1601" s="218"/>
      <c r="H1601" s="218"/>
      <c r="I1601" s="218"/>
      <c r="J1601" s="404"/>
      <c r="K1601" s="64"/>
    </row>
    <row r="1602" spans="1:11" ht="15" customHeight="1">
      <c r="F1602" s="218"/>
      <c r="G1602" s="218"/>
      <c r="H1602" s="218"/>
      <c r="I1602" s="218"/>
      <c r="J1602" s="404"/>
      <c r="K1602" s="64"/>
    </row>
    <row r="1603" spans="1:11" ht="15" customHeight="1">
      <c r="A1603" s="298"/>
      <c r="F1603" s="384"/>
      <c r="G1603" s="384"/>
      <c r="H1603" s="384"/>
      <c r="I1603" s="384"/>
      <c r="J1603" s="404"/>
      <c r="K1603" s="64"/>
    </row>
    <row r="1604" spans="1:11" ht="15" customHeight="1">
      <c r="F1604" s="218"/>
      <c r="G1604" s="218"/>
      <c r="H1604" s="218"/>
      <c r="I1604" s="218"/>
      <c r="J1604" s="404"/>
      <c r="K1604" s="64"/>
    </row>
    <row r="1605" spans="1:11" ht="15" customHeight="1">
      <c r="A1605" s="298"/>
      <c r="F1605" s="218"/>
      <c r="G1605" s="218"/>
      <c r="H1605" s="218"/>
      <c r="I1605" s="218"/>
      <c r="J1605" s="404"/>
      <c r="K1605" s="64"/>
    </row>
    <row r="1606" spans="1:11" ht="15" customHeight="1">
      <c r="E1606" s="278"/>
      <c r="F1606" s="218"/>
      <c r="G1606" s="218"/>
      <c r="H1606" s="218"/>
      <c r="I1606" s="218"/>
      <c r="J1606" s="404"/>
      <c r="K1606" s="64"/>
    </row>
    <row r="1607" spans="1:11" ht="15" customHeight="1">
      <c r="A1607" s="298"/>
      <c r="B1607" s="299"/>
      <c r="C1607" s="391"/>
      <c r="D1607" s="391"/>
      <c r="E1607" s="403"/>
      <c r="F1607" s="384"/>
      <c r="G1607" s="384"/>
      <c r="H1607" s="384"/>
      <c r="I1607" s="384"/>
      <c r="J1607" s="404"/>
      <c r="K1607" s="64"/>
    </row>
    <row r="1608" spans="1:11" ht="15" customHeight="1">
      <c r="F1608" s="218"/>
      <c r="G1608" s="218"/>
      <c r="H1608" s="218"/>
      <c r="I1608" s="218"/>
      <c r="J1608" s="404"/>
      <c r="K1608" s="64"/>
    </row>
    <row r="1609" spans="1:11" ht="15" customHeight="1">
      <c r="A1609" s="298"/>
      <c r="B1609" s="299"/>
      <c r="C1609" s="391"/>
      <c r="D1609" s="391"/>
      <c r="E1609" s="352"/>
      <c r="F1609" s="392"/>
      <c r="G1609" s="392"/>
      <c r="H1609" s="392"/>
      <c r="I1609" s="392"/>
      <c r="J1609" s="404"/>
      <c r="K1609" s="64"/>
    </row>
    <row r="1610" spans="1:11" ht="15" customHeight="1">
      <c r="A1610" s="298"/>
      <c r="B1610" s="299"/>
      <c r="J1610" s="404"/>
      <c r="K1610" s="64"/>
    </row>
    <row r="1611" spans="1:11" ht="15" customHeight="1">
      <c r="J1611" s="404"/>
      <c r="K1611" s="64"/>
    </row>
    <row r="1612" spans="1:11" ht="15" customHeight="1">
      <c r="J1612" s="404"/>
      <c r="K1612" s="64"/>
    </row>
    <row r="1613" spans="1:11" ht="15" customHeight="1">
      <c r="J1613" s="404"/>
      <c r="K1613" s="64"/>
    </row>
    <row r="1614" spans="1:11" ht="15" customHeight="1">
      <c r="J1614" s="404"/>
      <c r="K1614" s="64"/>
    </row>
    <row r="1615" spans="1:11" ht="15" customHeight="1">
      <c r="C1615" s="391"/>
      <c r="D1615" s="391"/>
      <c r="J1615" s="404"/>
      <c r="K1615" s="64"/>
    </row>
    <row r="1616" spans="1:11" ht="15" customHeight="1">
      <c r="A1616" s="298"/>
      <c r="B1616" s="299"/>
      <c r="J1616" s="404"/>
      <c r="K1616" s="64"/>
    </row>
    <row r="1617" spans="1:11" ht="15" customHeight="1">
      <c r="E1617" s="278"/>
      <c r="F1617" s="218"/>
      <c r="G1617" s="218"/>
      <c r="H1617" s="218"/>
      <c r="I1617" s="218"/>
      <c r="J1617" s="404"/>
      <c r="K1617" s="64"/>
    </row>
    <row r="1618" spans="1:11" ht="15" customHeight="1">
      <c r="E1618" s="278"/>
      <c r="F1618" s="218"/>
      <c r="G1618" s="218"/>
      <c r="H1618" s="218"/>
      <c r="I1618" s="218"/>
      <c r="J1618" s="404"/>
      <c r="K1618" s="64"/>
    </row>
    <row r="1619" spans="1:11" ht="15" customHeight="1">
      <c r="E1619" s="278"/>
      <c r="F1619" s="218"/>
      <c r="G1619" s="218"/>
      <c r="H1619" s="218"/>
      <c r="I1619" s="218"/>
      <c r="J1619" s="404"/>
      <c r="K1619" s="64"/>
    </row>
    <row r="1620" spans="1:11" ht="15" customHeight="1">
      <c r="F1620" s="218"/>
      <c r="G1620" s="218"/>
      <c r="H1620" s="218"/>
      <c r="I1620" s="218"/>
      <c r="J1620" s="404"/>
      <c r="K1620" s="64"/>
    </row>
    <row r="1621" spans="1:11" ht="15" customHeight="1">
      <c r="F1621" s="218"/>
      <c r="G1621" s="218"/>
      <c r="H1621" s="218"/>
      <c r="I1621" s="218"/>
      <c r="J1621" s="404"/>
      <c r="K1621" s="64"/>
    </row>
    <row r="1622" spans="1:11" ht="15" customHeight="1">
      <c r="E1622" s="278"/>
      <c r="F1622" s="218"/>
      <c r="G1622" s="218"/>
      <c r="H1622" s="218"/>
      <c r="I1622" s="218"/>
      <c r="J1622" s="404"/>
      <c r="K1622" s="64"/>
    </row>
    <row r="1623" spans="1:11" ht="15" customHeight="1">
      <c r="A1623" s="298"/>
      <c r="B1623" s="299"/>
      <c r="C1623" s="391"/>
      <c r="D1623" s="391"/>
      <c r="E1623" s="352"/>
      <c r="F1623" s="384"/>
      <c r="G1623" s="384"/>
      <c r="H1623" s="384"/>
      <c r="I1623" s="384"/>
      <c r="J1623" s="404"/>
      <c r="K1623" s="64"/>
    </row>
    <row r="1624" spans="1:11" ht="15" customHeight="1">
      <c r="A1624" s="298"/>
      <c r="B1624" s="299"/>
      <c r="C1624" s="391"/>
      <c r="D1624" s="391"/>
      <c r="E1624" s="352"/>
      <c r="F1624" s="384"/>
      <c r="G1624" s="384"/>
      <c r="H1624" s="384"/>
      <c r="I1624" s="384"/>
      <c r="J1624" s="404"/>
      <c r="K1624" s="64"/>
    </row>
    <row r="1625" spans="1:11" ht="15" customHeight="1">
      <c r="A1625" s="298"/>
      <c r="B1625" s="299"/>
      <c r="C1625" s="391"/>
      <c r="D1625" s="391"/>
      <c r="E1625" s="352"/>
      <c r="F1625" s="384"/>
      <c r="G1625" s="384"/>
      <c r="H1625" s="384"/>
      <c r="I1625" s="384"/>
      <c r="J1625" s="404"/>
      <c r="K1625" s="64"/>
    </row>
    <row r="1626" spans="1:11" ht="15" customHeight="1">
      <c r="F1626" s="218"/>
      <c r="G1626" s="218"/>
      <c r="H1626" s="218"/>
      <c r="I1626" s="218"/>
      <c r="J1626" s="404"/>
      <c r="K1626" s="64"/>
    </row>
    <row r="1627" spans="1:11" ht="15" customHeight="1">
      <c r="A1627" s="298"/>
      <c r="F1627" s="218"/>
      <c r="G1627" s="218"/>
      <c r="H1627" s="218"/>
      <c r="I1627" s="218"/>
      <c r="J1627" s="404"/>
      <c r="K1627" s="64"/>
    </row>
    <row r="1628" spans="1:11" ht="15" customHeight="1">
      <c r="F1628" s="218"/>
      <c r="G1628" s="218"/>
      <c r="H1628" s="218"/>
      <c r="I1628" s="218"/>
      <c r="J1628" s="404"/>
      <c r="K1628" s="64"/>
    </row>
    <row r="1629" spans="1:11" ht="15" customHeight="1">
      <c r="E1629" s="278"/>
      <c r="F1629" s="218"/>
      <c r="G1629" s="218"/>
      <c r="H1629" s="218"/>
      <c r="I1629" s="218"/>
      <c r="J1629" s="404"/>
      <c r="K1629" s="64"/>
    </row>
    <row r="1630" spans="1:11" ht="15" customHeight="1">
      <c r="E1630" s="278"/>
      <c r="F1630" s="218"/>
      <c r="G1630" s="218"/>
      <c r="H1630" s="218"/>
      <c r="I1630" s="218"/>
      <c r="J1630" s="404"/>
      <c r="K1630" s="64"/>
    </row>
    <row r="1631" spans="1:11" ht="15" customHeight="1">
      <c r="E1631" s="278"/>
      <c r="F1631" s="218"/>
      <c r="G1631" s="218"/>
      <c r="H1631" s="218"/>
      <c r="I1631" s="218"/>
      <c r="J1631" s="404"/>
      <c r="K1631" s="64"/>
    </row>
    <row r="1632" spans="1:11" ht="15" customHeight="1">
      <c r="E1632" s="278"/>
      <c r="F1632" s="218"/>
      <c r="G1632" s="218"/>
      <c r="H1632" s="218"/>
      <c r="I1632" s="218"/>
      <c r="J1632" s="404"/>
      <c r="K1632" s="64"/>
    </row>
    <row r="1633" spans="1:11" ht="15" customHeight="1">
      <c r="E1633" s="278"/>
      <c r="F1633" s="218"/>
      <c r="G1633" s="218"/>
      <c r="H1633" s="218"/>
      <c r="I1633" s="218"/>
      <c r="J1633" s="404"/>
      <c r="K1633" s="64"/>
    </row>
    <row r="1634" spans="1:11" ht="15" customHeight="1">
      <c r="E1634" s="278"/>
      <c r="F1634" s="218"/>
      <c r="G1634" s="218"/>
      <c r="H1634" s="218"/>
      <c r="I1634" s="218"/>
      <c r="J1634" s="404"/>
      <c r="K1634" s="64"/>
    </row>
    <row r="1635" spans="1:11" ht="15" customHeight="1">
      <c r="E1635" s="278"/>
      <c r="F1635" s="218"/>
      <c r="G1635" s="218"/>
      <c r="H1635" s="218"/>
      <c r="I1635" s="218"/>
      <c r="J1635" s="404"/>
      <c r="K1635" s="64"/>
    </row>
    <row r="1636" spans="1:11" ht="15" customHeight="1">
      <c r="E1636" s="278"/>
      <c r="F1636" s="218"/>
      <c r="G1636" s="218"/>
      <c r="H1636" s="218"/>
      <c r="I1636" s="218"/>
      <c r="J1636" s="404"/>
      <c r="K1636" s="64"/>
    </row>
    <row r="1637" spans="1:11" ht="15" customHeight="1">
      <c r="F1637" s="218"/>
      <c r="G1637" s="218"/>
      <c r="H1637" s="218"/>
      <c r="I1637" s="218"/>
      <c r="J1637" s="404"/>
      <c r="K1637" s="64"/>
    </row>
    <row r="1638" spans="1:11" ht="15" customHeight="1">
      <c r="A1638" s="298"/>
      <c r="F1638" s="384"/>
      <c r="G1638" s="384"/>
      <c r="H1638" s="384"/>
      <c r="I1638" s="384"/>
      <c r="J1638" s="404"/>
      <c r="K1638" s="64"/>
    </row>
    <row r="1639" spans="1:11" ht="15" customHeight="1">
      <c r="A1639" s="298"/>
      <c r="F1639" s="384"/>
      <c r="G1639" s="384"/>
      <c r="H1639" s="384"/>
      <c r="I1639" s="384"/>
      <c r="J1639" s="404"/>
      <c r="K1639" s="64"/>
    </row>
    <row r="1640" spans="1:11" ht="15" customHeight="1">
      <c r="A1640" s="298"/>
      <c r="F1640" s="384"/>
      <c r="G1640" s="384"/>
      <c r="H1640" s="384"/>
      <c r="I1640" s="384"/>
      <c r="J1640" s="404"/>
      <c r="K1640" s="64"/>
    </row>
    <row r="1641" spans="1:11" ht="15" customHeight="1">
      <c r="A1641" s="298"/>
      <c r="F1641" s="384"/>
      <c r="G1641" s="384"/>
      <c r="H1641" s="384"/>
      <c r="I1641" s="384"/>
      <c r="J1641" s="404"/>
      <c r="K1641" s="64"/>
    </row>
    <row r="1642" spans="1:11" ht="15" customHeight="1">
      <c r="F1642" s="218"/>
      <c r="G1642" s="218"/>
      <c r="H1642" s="218"/>
      <c r="I1642" s="218"/>
      <c r="J1642" s="404"/>
      <c r="K1642" s="64"/>
    </row>
    <row r="1643" spans="1:11" ht="15" customHeight="1">
      <c r="A1643" s="298"/>
      <c r="F1643" s="218"/>
      <c r="G1643" s="218"/>
      <c r="H1643" s="218"/>
      <c r="I1643" s="218"/>
      <c r="J1643" s="404"/>
      <c r="K1643" s="64"/>
    </row>
    <row r="1644" spans="1:11" ht="15" customHeight="1">
      <c r="E1644" s="278"/>
      <c r="F1644" s="218"/>
      <c r="G1644" s="218"/>
      <c r="H1644" s="218"/>
      <c r="I1644" s="218"/>
      <c r="J1644" s="404"/>
      <c r="K1644" s="64"/>
    </row>
    <row r="1645" spans="1:11" ht="15" customHeight="1">
      <c r="E1645" s="278"/>
      <c r="F1645" s="218"/>
      <c r="G1645" s="218"/>
      <c r="H1645" s="218"/>
      <c r="I1645" s="218"/>
      <c r="J1645" s="404"/>
      <c r="K1645" s="64"/>
    </row>
    <row r="1646" spans="1:11" ht="15" customHeight="1">
      <c r="F1646" s="218"/>
      <c r="G1646" s="218"/>
      <c r="H1646" s="218"/>
      <c r="I1646" s="218"/>
      <c r="J1646" s="404"/>
      <c r="K1646" s="64"/>
    </row>
    <row r="1647" spans="1:11" ht="15" customHeight="1">
      <c r="A1647" s="298"/>
      <c r="F1647" s="384"/>
      <c r="G1647" s="384"/>
      <c r="H1647" s="384"/>
      <c r="I1647" s="384"/>
      <c r="J1647" s="404"/>
      <c r="K1647" s="64"/>
    </row>
    <row r="1648" spans="1:11" ht="15" customHeight="1">
      <c r="F1648" s="218"/>
      <c r="G1648" s="218"/>
      <c r="H1648" s="218"/>
      <c r="I1648" s="218"/>
      <c r="J1648" s="404"/>
      <c r="K1648" s="64"/>
    </row>
    <row r="1649" spans="1:11" ht="15" customHeight="1">
      <c r="A1649" s="298"/>
      <c r="F1649" s="218"/>
      <c r="G1649" s="218"/>
      <c r="H1649" s="218"/>
      <c r="I1649" s="218"/>
      <c r="J1649" s="404"/>
      <c r="K1649" s="64"/>
    </row>
    <row r="1650" spans="1:11" ht="15" customHeight="1">
      <c r="E1650" s="278"/>
      <c r="F1650" s="218"/>
      <c r="G1650" s="218"/>
      <c r="H1650" s="218"/>
      <c r="I1650" s="218"/>
      <c r="J1650" s="404"/>
      <c r="K1650" s="64"/>
    </row>
    <row r="1651" spans="1:11" ht="15" customHeight="1">
      <c r="A1651" s="298"/>
      <c r="B1651" s="299"/>
      <c r="C1651" s="391"/>
      <c r="D1651" s="391"/>
      <c r="E1651" s="352"/>
      <c r="F1651" s="384"/>
      <c r="G1651" s="384"/>
      <c r="H1651" s="384"/>
      <c r="I1651" s="384"/>
      <c r="J1651" s="404"/>
      <c r="K1651" s="64"/>
    </row>
    <row r="1652" spans="1:11" ht="15" customHeight="1">
      <c r="F1652" s="218"/>
      <c r="G1652" s="218"/>
      <c r="H1652" s="218"/>
      <c r="I1652" s="218"/>
      <c r="J1652" s="404"/>
      <c r="K1652" s="64"/>
    </row>
    <row r="1653" spans="1:11" ht="15" customHeight="1">
      <c r="F1653" s="218"/>
      <c r="G1653" s="218"/>
      <c r="H1653" s="218"/>
      <c r="I1653" s="218"/>
      <c r="J1653" s="404"/>
      <c r="K1653" s="64"/>
    </row>
    <row r="1654" spans="1:11" ht="15" customHeight="1">
      <c r="A1654" s="298"/>
      <c r="F1654" s="384"/>
      <c r="G1654" s="384"/>
      <c r="H1654" s="384"/>
      <c r="I1654" s="384"/>
      <c r="J1654" s="404"/>
      <c r="K1654" s="64"/>
    </row>
    <row r="1655" spans="1:11" ht="15" customHeight="1">
      <c r="J1655" s="404"/>
      <c r="K1655" s="64"/>
    </row>
    <row r="1656" spans="1:11" ht="15" customHeight="1">
      <c r="A1656" s="298"/>
      <c r="B1656" s="299"/>
      <c r="J1656" s="404"/>
      <c r="K1656" s="64"/>
    </row>
    <row r="1657" spans="1:11" ht="15" customHeight="1">
      <c r="A1657" s="298"/>
      <c r="B1657" s="299"/>
      <c r="J1657" s="404"/>
      <c r="K1657" s="64"/>
    </row>
    <row r="1658" spans="1:11" ht="15" customHeight="1">
      <c r="A1658" s="298"/>
      <c r="B1658" s="299"/>
      <c r="J1658" s="404"/>
      <c r="K1658" s="64"/>
    </row>
    <row r="1659" spans="1:11" ht="15" customHeight="1">
      <c r="A1659" s="298"/>
      <c r="B1659" s="299"/>
      <c r="J1659" s="404"/>
      <c r="K1659" s="64"/>
    </row>
    <row r="1660" spans="1:11" ht="15" customHeight="1">
      <c r="A1660" s="298"/>
      <c r="B1660" s="299"/>
      <c r="J1660" s="404"/>
      <c r="K1660" s="64"/>
    </row>
    <row r="1661" spans="1:11" ht="15" customHeight="1">
      <c r="J1661" s="404"/>
      <c r="K1661" s="64"/>
    </row>
    <row r="1662" spans="1:11" ht="15" customHeight="1">
      <c r="J1662" s="404"/>
      <c r="K1662" s="64"/>
    </row>
    <row r="1663" spans="1:11" ht="15" customHeight="1">
      <c r="C1663" s="391"/>
      <c r="D1663" s="391"/>
      <c r="J1663" s="404"/>
      <c r="K1663" s="64"/>
    </row>
    <row r="1664" spans="1:11" ht="15" customHeight="1">
      <c r="A1664" s="298"/>
      <c r="B1664" s="299"/>
      <c r="J1664" s="404"/>
      <c r="K1664" s="64"/>
    </row>
    <row r="1665" spans="1:11" ht="15" customHeight="1">
      <c r="E1665" s="278"/>
      <c r="F1665" s="218"/>
      <c r="G1665" s="218"/>
      <c r="H1665" s="218"/>
      <c r="I1665" s="218"/>
      <c r="J1665" s="404"/>
      <c r="K1665" s="64"/>
    </row>
    <row r="1666" spans="1:11" ht="15" customHeight="1">
      <c r="E1666" s="278"/>
      <c r="F1666" s="218"/>
      <c r="G1666" s="218"/>
      <c r="H1666" s="218"/>
      <c r="I1666" s="218"/>
      <c r="J1666" s="404"/>
      <c r="K1666" s="64"/>
    </row>
    <row r="1667" spans="1:11" ht="15" customHeight="1">
      <c r="E1667" s="278"/>
      <c r="F1667" s="218"/>
      <c r="G1667" s="218"/>
      <c r="H1667" s="218"/>
      <c r="I1667" s="218"/>
      <c r="J1667" s="404"/>
      <c r="K1667" s="64"/>
    </row>
    <row r="1668" spans="1:11" ht="15" customHeight="1">
      <c r="F1668" s="218"/>
      <c r="G1668" s="218"/>
      <c r="H1668" s="218"/>
      <c r="I1668" s="218"/>
      <c r="J1668" s="404"/>
      <c r="K1668" s="64"/>
    </row>
    <row r="1669" spans="1:11" ht="15" customHeight="1">
      <c r="E1669" s="278"/>
      <c r="F1669" s="218"/>
      <c r="G1669" s="218"/>
      <c r="H1669" s="218"/>
      <c r="I1669" s="218"/>
      <c r="J1669" s="404"/>
      <c r="K1669" s="64"/>
    </row>
    <row r="1670" spans="1:11" ht="15" customHeight="1">
      <c r="F1670" s="218"/>
      <c r="G1670" s="218"/>
      <c r="H1670" s="218"/>
      <c r="I1670" s="218"/>
      <c r="J1670" s="404"/>
      <c r="K1670" s="64"/>
    </row>
    <row r="1671" spans="1:11" ht="15" customHeight="1">
      <c r="F1671" s="218"/>
      <c r="G1671" s="218"/>
      <c r="H1671" s="218"/>
      <c r="I1671" s="218"/>
      <c r="J1671" s="404"/>
      <c r="K1671" s="64"/>
    </row>
    <row r="1672" spans="1:11" ht="15" customHeight="1">
      <c r="A1672" s="298"/>
      <c r="B1672" s="299"/>
      <c r="C1672" s="391"/>
      <c r="D1672" s="391"/>
      <c r="E1672" s="352"/>
      <c r="F1672" s="384"/>
      <c r="G1672" s="384"/>
      <c r="H1672" s="384"/>
      <c r="I1672" s="384"/>
      <c r="J1672" s="404"/>
      <c r="K1672" s="64"/>
    </row>
    <row r="1673" spans="1:11" ht="15" customHeight="1">
      <c r="A1673" s="298"/>
      <c r="B1673" s="299"/>
      <c r="C1673" s="391"/>
      <c r="D1673" s="391"/>
      <c r="E1673" s="352"/>
      <c r="F1673" s="384"/>
      <c r="G1673" s="384"/>
      <c r="H1673" s="384"/>
      <c r="I1673" s="384"/>
      <c r="J1673" s="404"/>
      <c r="K1673" s="64"/>
    </row>
    <row r="1674" spans="1:11" ht="15" customHeight="1">
      <c r="A1674" s="298"/>
      <c r="B1674" s="299"/>
      <c r="C1674" s="391"/>
      <c r="D1674" s="391"/>
      <c r="E1674" s="352"/>
      <c r="F1674" s="384"/>
      <c r="G1674" s="384"/>
      <c r="H1674" s="384"/>
      <c r="I1674" s="384"/>
      <c r="J1674" s="404"/>
      <c r="K1674" s="64"/>
    </row>
    <row r="1675" spans="1:11" ht="15" customHeight="1">
      <c r="F1675" s="218"/>
      <c r="G1675" s="218"/>
      <c r="H1675" s="218"/>
      <c r="I1675" s="218"/>
      <c r="J1675" s="404"/>
      <c r="K1675" s="64"/>
    </row>
    <row r="1676" spans="1:11" ht="15" customHeight="1">
      <c r="A1676" s="298"/>
      <c r="F1676" s="218"/>
      <c r="G1676" s="218"/>
      <c r="H1676" s="218"/>
      <c r="I1676" s="218"/>
      <c r="J1676" s="404"/>
      <c r="K1676" s="64"/>
    </row>
    <row r="1677" spans="1:11" ht="15" customHeight="1">
      <c r="F1677" s="218"/>
      <c r="G1677" s="218"/>
      <c r="H1677" s="218"/>
      <c r="I1677" s="384"/>
      <c r="J1677" s="404"/>
      <c r="K1677" s="64"/>
    </row>
    <row r="1678" spans="1:11" ht="15" customHeight="1">
      <c r="E1678" s="278"/>
      <c r="F1678" s="218"/>
      <c r="G1678" s="218"/>
      <c r="H1678" s="218"/>
      <c r="I1678" s="218"/>
      <c r="J1678" s="404"/>
      <c r="K1678" s="64"/>
    </row>
    <row r="1679" spans="1:11" ht="15" customHeight="1">
      <c r="E1679" s="278"/>
      <c r="F1679" s="218"/>
      <c r="G1679" s="218"/>
      <c r="H1679" s="218"/>
      <c r="I1679" s="218"/>
      <c r="J1679" s="404"/>
      <c r="K1679" s="64"/>
    </row>
    <row r="1680" spans="1:11" ht="15" customHeight="1">
      <c r="E1680" s="278"/>
      <c r="F1680" s="218"/>
      <c r="G1680" s="218"/>
      <c r="H1680" s="218"/>
      <c r="I1680" s="218"/>
      <c r="J1680" s="404"/>
      <c r="K1680" s="64"/>
    </row>
    <row r="1681" spans="1:11" ht="15" customHeight="1">
      <c r="E1681" s="278"/>
      <c r="F1681" s="218"/>
      <c r="G1681" s="218"/>
      <c r="H1681" s="218"/>
      <c r="I1681" s="218"/>
      <c r="J1681" s="404"/>
      <c r="K1681" s="64"/>
    </row>
    <row r="1682" spans="1:11" ht="15" customHeight="1">
      <c r="E1682" s="278"/>
      <c r="F1682" s="218"/>
      <c r="G1682" s="218"/>
      <c r="H1682" s="218"/>
      <c r="I1682" s="218"/>
      <c r="J1682" s="404"/>
      <c r="K1682" s="64"/>
    </row>
    <row r="1683" spans="1:11" ht="15" customHeight="1">
      <c r="E1683" s="278"/>
      <c r="F1683" s="218"/>
      <c r="G1683" s="218"/>
      <c r="H1683" s="218"/>
      <c r="I1683" s="218"/>
      <c r="J1683" s="404"/>
      <c r="K1683" s="64"/>
    </row>
    <row r="1684" spans="1:11" ht="15" customHeight="1">
      <c r="F1684" s="218"/>
      <c r="G1684" s="218"/>
      <c r="H1684" s="218"/>
      <c r="I1684" s="218"/>
      <c r="J1684" s="404"/>
      <c r="K1684" s="64"/>
    </row>
    <row r="1685" spans="1:11" ht="15" customHeight="1">
      <c r="A1685" s="298"/>
      <c r="F1685" s="384"/>
      <c r="G1685" s="384"/>
      <c r="H1685" s="384"/>
      <c r="I1685" s="384"/>
      <c r="J1685" s="404"/>
      <c r="K1685" s="64"/>
    </row>
    <row r="1686" spans="1:11" ht="15" customHeight="1">
      <c r="A1686" s="298"/>
      <c r="F1686" s="384"/>
      <c r="G1686" s="384"/>
      <c r="H1686" s="384"/>
      <c r="I1686" s="384"/>
      <c r="J1686" s="404"/>
      <c r="K1686" s="64"/>
    </row>
    <row r="1687" spans="1:11" ht="15" customHeight="1">
      <c r="A1687" s="298"/>
      <c r="F1687" s="384"/>
      <c r="G1687" s="384"/>
      <c r="H1687" s="384"/>
      <c r="I1687" s="384"/>
      <c r="J1687" s="404"/>
      <c r="K1687" s="64"/>
    </row>
    <row r="1688" spans="1:11" ht="15" customHeight="1">
      <c r="A1688" s="298"/>
      <c r="F1688" s="384"/>
      <c r="G1688" s="384"/>
      <c r="H1688" s="384"/>
      <c r="I1688" s="384"/>
      <c r="J1688" s="404"/>
      <c r="K1688" s="64"/>
    </row>
    <row r="1689" spans="1:11" ht="15" customHeight="1">
      <c r="F1689" s="218"/>
      <c r="G1689" s="218"/>
      <c r="H1689" s="218"/>
      <c r="I1689" s="218"/>
      <c r="J1689" s="404"/>
      <c r="K1689" s="64"/>
    </row>
    <row r="1690" spans="1:11" ht="15" customHeight="1">
      <c r="A1690" s="298"/>
      <c r="F1690" s="218"/>
      <c r="G1690" s="218"/>
      <c r="H1690" s="218"/>
      <c r="I1690" s="218"/>
      <c r="J1690" s="404"/>
      <c r="K1690" s="64"/>
    </row>
    <row r="1691" spans="1:11" ht="15" customHeight="1">
      <c r="F1691" s="218"/>
      <c r="G1691" s="218"/>
      <c r="H1691" s="218"/>
      <c r="I1691" s="218"/>
      <c r="J1691" s="404"/>
      <c r="K1691" s="64"/>
    </row>
    <row r="1692" spans="1:11" ht="15" customHeight="1">
      <c r="F1692" s="218"/>
      <c r="G1692" s="218"/>
      <c r="H1692" s="218"/>
      <c r="I1692" s="218"/>
      <c r="J1692" s="404"/>
      <c r="K1692" s="64"/>
    </row>
    <row r="1693" spans="1:11" ht="15" customHeight="1">
      <c r="F1693" s="218"/>
      <c r="G1693" s="218"/>
      <c r="H1693" s="218"/>
      <c r="I1693" s="218"/>
      <c r="J1693" s="404"/>
      <c r="K1693" s="64"/>
    </row>
    <row r="1694" spans="1:11" ht="15" customHeight="1">
      <c r="A1694" s="298"/>
      <c r="F1694" s="384"/>
      <c r="G1694" s="384"/>
      <c r="H1694" s="384"/>
      <c r="I1694" s="384"/>
      <c r="J1694" s="404"/>
      <c r="K1694" s="64"/>
    </row>
    <row r="1695" spans="1:11" ht="15" customHeight="1">
      <c r="A1695" s="298"/>
      <c r="F1695" s="384"/>
      <c r="G1695" s="384"/>
      <c r="H1695" s="384"/>
      <c r="I1695" s="384"/>
      <c r="J1695" s="404"/>
      <c r="K1695" s="64"/>
    </row>
    <row r="1696" spans="1:11" ht="15" customHeight="1">
      <c r="A1696" s="298"/>
      <c r="F1696" s="384"/>
      <c r="G1696" s="384"/>
      <c r="H1696" s="384"/>
      <c r="I1696" s="384"/>
      <c r="J1696" s="404"/>
      <c r="K1696" s="64"/>
    </row>
    <row r="1697" spans="1:11" ht="15" customHeight="1">
      <c r="A1697" s="298"/>
      <c r="F1697" s="218"/>
      <c r="G1697" s="218"/>
      <c r="H1697" s="218"/>
      <c r="I1697" s="218"/>
      <c r="J1697" s="404"/>
      <c r="K1697" s="64"/>
    </row>
    <row r="1698" spans="1:11" ht="15" customHeight="1">
      <c r="A1698" s="298"/>
      <c r="B1698" s="299"/>
      <c r="C1698" s="391"/>
      <c r="D1698" s="391"/>
      <c r="E1698" s="352"/>
      <c r="F1698" s="384"/>
      <c r="G1698" s="384"/>
      <c r="H1698" s="384"/>
      <c r="I1698" s="384"/>
      <c r="J1698" s="404"/>
      <c r="K1698" s="64"/>
    </row>
    <row r="1699" spans="1:11" ht="15" customHeight="1">
      <c r="E1699" s="278"/>
      <c r="F1699" s="218"/>
      <c r="G1699" s="218"/>
      <c r="H1699" s="218"/>
      <c r="I1699" s="218"/>
      <c r="J1699" s="404"/>
      <c r="K1699" s="64"/>
    </row>
    <row r="1700" spans="1:11" ht="15" customHeight="1">
      <c r="F1700" s="218"/>
      <c r="G1700" s="218"/>
      <c r="H1700" s="218"/>
      <c r="I1700" s="218"/>
      <c r="J1700" s="404"/>
      <c r="K1700" s="64"/>
    </row>
    <row r="1701" spans="1:11" ht="15" customHeight="1">
      <c r="F1701" s="218"/>
      <c r="G1701" s="218"/>
      <c r="H1701" s="218"/>
      <c r="I1701" s="218"/>
      <c r="J1701" s="404"/>
      <c r="K1701" s="64"/>
    </row>
    <row r="1702" spans="1:11" ht="15" customHeight="1">
      <c r="F1702" s="218"/>
      <c r="G1702" s="218"/>
      <c r="H1702" s="218"/>
      <c r="I1702" s="218"/>
      <c r="J1702" s="404"/>
      <c r="K1702" s="64"/>
    </row>
    <row r="1703" spans="1:11" ht="15" customHeight="1">
      <c r="J1703" s="404"/>
      <c r="K1703" s="64"/>
    </row>
    <row r="1704" spans="1:11" ht="15" customHeight="1">
      <c r="A1704" s="298"/>
      <c r="F1704" s="392"/>
      <c r="G1704" s="392"/>
      <c r="H1704" s="392"/>
      <c r="I1704" s="392"/>
      <c r="J1704" s="404"/>
      <c r="K1704" s="64"/>
    </row>
    <row r="1705" spans="1:11" ht="15" customHeight="1">
      <c r="J1705" s="404"/>
      <c r="K1705" s="64"/>
    </row>
    <row r="1706" spans="1:11" ht="15" customHeight="1">
      <c r="J1706" s="404"/>
      <c r="K1706" s="64"/>
    </row>
    <row r="1707" spans="1:11" ht="15" customHeight="1">
      <c r="J1707" s="404"/>
      <c r="K1707" s="64"/>
    </row>
    <row r="1708" spans="1:11" ht="15" customHeight="1">
      <c r="J1708" s="404"/>
      <c r="K1708" s="64"/>
    </row>
    <row r="1709" spans="1:11" ht="15" customHeight="1">
      <c r="J1709" s="404"/>
      <c r="K1709" s="64"/>
    </row>
    <row r="1710" spans="1:11" ht="15" customHeight="1">
      <c r="J1710" s="404"/>
      <c r="K1710" s="64"/>
    </row>
    <row r="1711" spans="1:11" ht="15" customHeight="1">
      <c r="C1711" s="391"/>
      <c r="D1711" s="391"/>
      <c r="J1711" s="404"/>
      <c r="K1711" s="64"/>
    </row>
    <row r="1712" spans="1:11" ht="15" customHeight="1">
      <c r="A1712" s="298"/>
      <c r="B1712" s="299"/>
      <c r="J1712" s="404"/>
      <c r="K1712" s="64"/>
    </row>
    <row r="1713" spans="1:11" ht="15" customHeight="1">
      <c r="E1713" s="278"/>
      <c r="F1713" s="218"/>
      <c r="G1713" s="218"/>
      <c r="H1713" s="218"/>
      <c r="I1713" s="218"/>
      <c r="J1713" s="404"/>
      <c r="K1713" s="64"/>
    </row>
    <row r="1714" spans="1:11" ht="15" customHeight="1">
      <c r="E1714" s="278"/>
      <c r="F1714" s="218"/>
      <c r="G1714" s="218"/>
      <c r="H1714" s="218"/>
      <c r="I1714" s="218"/>
      <c r="J1714" s="404"/>
      <c r="K1714" s="64"/>
    </row>
    <row r="1715" spans="1:11" ht="15" customHeight="1">
      <c r="E1715" s="278"/>
      <c r="F1715" s="218"/>
      <c r="G1715" s="218"/>
      <c r="H1715" s="218"/>
      <c r="I1715" s="218"/>
      <c r="J1715" s="404"/>
      <c r="K1715" s="64"/>
    </row>
    <row r="1716" spans="1:11" ht="15" customHeight="1">
      <c r="E1716" s="278"/>
      <c r="F1716" s="218"/>
      <c r="G1716" s="218"/>
      <c r="H1716" s="218"/>
      <c r="I1716" s="218"/>
      <c r="J1716" s="404"/>
      <c r="K1716" s="64"/>
    </row>
    <row r="1717" spans="1:11" ht="15" customHeight="1">
      <c r="F1717" s="218"/>
      <c r="G1717" s="218"/>
      <c r="H1717" s="218"/>
      <c r="I1717" s="218"/>
      <c r="J1717" s="404"/>
      <c r="K1717" s="64"/>
    </row>
    <row r="1718" spans="1:11" ht="15" customHeight="1">
      <c r="F1718" s="218"/>
      <c r="G1718" s="218"/>
      <c r="H1718" s="218"/>
      <c r="I1718" s="218"/>
      <c r="J1718" s="404"/>
      <c r="K1718" s="64"/>
    </row>
    <row r="1719" spans="1:11" ht="15" customHeight="1">
      <c r="A1719" s="298"/>
      <c r="B1719" s="299"/>
      <c r="C1719" s="391"/>
      <c r="D1719" s="391"/>
      <c r="E1719" s="352"/>
      <c r="F1719" s="384"/>
      <c r="G1719" s="384"/>
      <c r="H1719" s="384"/>
      <c r="I1719" s="384"/>
      <c r="J1719" s="404"/>
      <c r="K1719" s="64"/>
    </row>
    <row r="1720" spans="1:11" ht="15" customHeight="1">
      <c r="A1720" s="298"/>
      <c r="B1720" s="299"/>
      <c r="C1720" s="391"/>
      <c r="D1720" s="391"/>
      <c r="E1720" s="352"/>
      <c r="F1720" s="384"/>
      <c r="G1720" s="384"/>
      <c r="H1720" s="384"/>
      <c r="I1720" s="384"/>
      <c r="J1720" s="404"/>
      <c r="K1720" s="64"/>
    </row>
    <row r="1721" spans="1:11" ht="15" customHeight="1">
      <c r="F1721" s="218"/>
      <c r="G1721" s="218"/>
      <c r="H1721" s="218"/>
      <c r="I1721" s="218"/>
      <c r="J1721" s="404"/>
      <c r="K1721" s="64"/>
    </row>
    <row r="1722" spans="1:11" ht="15" customHeight="1">
      <c r="A1722" s="298"/>
      <c r="F1722" s="218"/>
      <c r="G1722" s="218"/>
      <c r="H1722" s="218"/>
      <c r="I1722" s="218"/>
      <c r="J1722" s="404"/>
      <c r="K1722" s="64"/>
    </row>
    <row r="1723" spans="1:11" ht="15" customHeight="1">
      <c r="E1723" s="278"/>
      <c r="F1723" s="218"/>
      <c r="G1723" s="218"/>
      <c r="H1723" s="218"/>
      <c r="I1723" s="218"/>
      <c r="J1723" s="404"/>
      <c r="K1723" s="64"/>
    </row>
    <row r="1724" spans="1:11" ht="15" customHeight="1">
      <c r="E1724" s="278"/>
      <c r="F1724" s="218"/>
      <c r="G1724" s="218"/>
      <c r="H1724" s="218"/>
      <c r="I1724" s="218"/>
      <c r="J1724" s="404"/>
      <c r="K1724" s="64"/>
    </row>
    <row r="1725" spans="1:11" ht="15" customHeight="1">
      <c r="E1725" s="278"/>
      <c r="F1725" s="218"/>
      <c r="G1725" s="218"/>
      <c r="H1725" s="218"/>
      <c r="I1725" s="218"/>
      <c r="J1725" s="404"/>
      <c r="K1725" s="64"/>
    </row>
    <row r="1726" spans="1:11" ht="15" customHeight="1">
      <c r="E1726" s="278"/>
      <c r="F1726" s="218"/>
      <c r="G1726" s="218"/>
      <c r="H1726" s="218"/>
      <c r="I1726" s="218"/>
      <c r="J1726" s="404"/>
      <c r="K1726" s="64"/>
    </row>
    <row r="1727" spans="1:11" ht="15" customHeight="1">
      <c r="E1727" s="278"/>
      <c r="F1727" s="218"/>
      <c r="G1727" s="218"/>
      <c r="H1727" s="218"/>
      <c r="I1727" s="218"/>
      <c r="J1727" s="404"/>
      <c r="K1727" s="64"/>
    </row>
    <row r="1728" spans="1:11" ht="15" customHeight="1">
      <c r="E1728" s="278"/>
      <c r="F1728" s="218"/>
      <c r="G1728" s="218"/>
      <c r="H1728" s="218"/>
      <c r="I1728" s="218"/>
      <c r="J1728" s="404"/>
      <c r="K1728" s="64"/>
    </row>
    <row r="1729" spans="1:11" ht="15" customHeight="1">
      <c r="E1729" s="278"/>
      <c r="F1729" s="218"/>
      <c r="G1729" s="218"/>
      <c r="H1729" s="218"/>
      <c r="I1729" s="218"/>
      <c r="J1729" s="404"/>
      <c r="K1729" s="64"/>
    </row>
    <row r="1730" spans="1:11" ht="15" customHeight="1">
      <c r="F1730" s="218"/>
      <c r="G1730" s="218"/>
      <c r="H1730" s="218"/>
      <c r="I1730" s="218"/>
      <c r="J1730" s="404"/>
      <c r="K1730" s="64"/>
    </row>
    <row r="1731" spans="1:11" ht="15" customHeight="1">
      <c r="A1731" s="298"/>
      <c r="F1731" s="384"/>
      <c r="G1731" s="384"/>
      <c r="H1731" s="384"/>
      <c r="I1731" s="384"/>
      <c r="J1731" s="404"/>
      <c r="K1731" s="64"/>
    </row>
    <row r="1732" spans="1:11" ht="15" customHeight="1">
      <c r="A1732" s="298"/>
      <c r="F1732" s="384"/>
      <c r="G1732" s="384"/>
      <c r="H1732" s="384"/>
      <c r="I1732" s="384"/>
      <c r="J1732" s="404"/>
      <c r="K1732" s="64"/>
    </row>
    <row r="1733" spans="1:11" ht="15" customHeight="1">
      <c r="F1733" s="218"/>
      <c r="G1733" s="218"/>
      <c r="H1733" s="218"/>
      <c r="I1733" s="218"/>
      <c r="J1733" s="404"/>
      <c r="K1733" s="64"/>
    </row>
    <row r="1734" spans="1:11" ht="15" customHeight="1">
      <c r="A1734" s="298"/>
      <c r="F1734" s="218"/>
      <c r="G1734" s="218"/>
      <c r="H1734" s="218"/>
      <c r="I1734" s="218"/>
      <c r="J1734" s="404"/>
      <c r="K1734" s="64"/>
    </row>
    <row r="1735" spans="1:11" ht="15" customHeight="1">
      <c r="F1735" s="218"/>
      <c r="G1735" s="218"/>
      <c r="H1735" s="218"/>
      <c r="I1735" s="218"/>
      <c r="J1735" s="404"/>
      <c r="K1735" s="64"/>
    </row>
    <row r="1736" spans="1:11" ht="15" customHeight="1">
      <c r="F1736" s="218"/>
      <c r="G1736" s="218"/>
      <c r="H1736" s="218"/>
      <c r="I1736" s="218"/>
      <c r="J1736" s="404"/>
      <c r="K1736" s="64"/>
    </row>
    <row r="1737" spans="1:11" ht="15" customHeight="1">
      <c r="F1737" s="218"/>
      <c r="G1737" s="218"/>
      <c r="H1737" s="218"/>
      <c r="I1737" s="218"/>
      <c r="J1737" s="404"/>
      <c r="K1737" s="64"/>
    </row>
    <row r="1738" spans="1:11" ht="15" customHeight="1">
      <c r="A1738" s="298"/>
      <c r="F1738" s="384"/>
      <c r="G1738" s="384"/>
      <c r="H1738" s="384"/>
      <c r="I1738" s="384"/>
      <c r="J1738" s="404"/>
      <c r="K1738" s="64"/>
    </row>
    <row r="1739" spans="1:11" ht="15" customHeight="1">
      <c r="F1739" s="218"/>
      <c r="G1739" s="218"/>
      <c r="H1739" s="218"/>
      <c r="I1739" s="218"/>
      <c r="J1739" s="404"/>
      <c r="K1739" s="64"/>
    </row>
    <row r="1740" spans="1:11" ht="15" customHeight="1">
      <c r="A1740" s="298"/>
      <c r="F1740" s="218"/>
      <c r="G1740" s="218"/>
      <c r="H1740" s="218"/>
      <c r="I1740" s="218"/>
      <c r="J1740" s="404"/>
      <c r="K1740" s="64"/>
    </row>
    <row r="1741" spans="1:11" ht="15" customHeight="1">
      <c r="F1741" s="218"/>
      <c r="G1741" s="218"/>
      <c r="H1741" s="218"/>
      <c r="I1741" s="218"/>
      <c r="J1741" s="404"/>
      <c r="K1741" s="64"/>
    </row>
    <row r="1742" spans="1:11" ht="15" customHeight="1">
      <c r="A1742" s="298"/>
      <c r="B1742" s="299"/>
      <c r="C1742" s="391"/>
      <c r="D1742" s="391"/>
      <c r="E1742" s="352"/>
      <c r="F1742" s="384"/>
      <c r="G1742" s="384"/>
      <c r="H1742" s="384"/>
      <c r="I1742" s="384"/>
      <c r="J1742" s="404"/>
      <c r="K1742" s="64"/>
    </row>
    <row r="1743" spans="1:11" ht="15" customHeight="1">
      <c r="E1743" s="278"/>
      <c r="J1743" s="404"/>
      <c r="K1743" s="64"/>
    </row>
    <row r="1744" spans="1:11" ht="15" customHeight="1">
      <c r="E1744" s="278"/>
      <c r="J1744" s="404"/>
      <c r="K1744" s="64"/>
    </row>
    <row r="1745" spans="1:11" ht="15" customHeight="1">
      <c r="J1745" s="404"/>
      <c r="K1745" s="64"/>
    </row>
    <row r="1746" spans="1:11" ht="15" customHeight="1">
      <c r="J1746" s="404"/>
      <c r="K1746" s="64"/>
    </row>
    <row r="1747" spans="1:11" ht="15" customHeight="1">
      <c r="J1747" s="404"/>
      <c r="K1747" s="64"/>
    </row>
    <row r="1748" spans="1:11" ht="15" customHeight="1">
      <c r="A1748" s="298"/>
      <c r="F1748" s="392"/>
      <c r="G1748" s="392"/>
      <c r="H1748" s="392"/>
      <c r="I1748" s="392"/>
      <c r="J1748" s="404"/>
      <c r="K1748" s="64"/>
    </row>
    <row r="1749" spans="1:11" ht="15" customHeight="1">
      <c r="J1749" s="404"/>
      <c r="K1749" s="64"/>
    </row>
    <row r="1750" spans="1:11" ht="15" customHeight="1">
      <c r="A1750" s="298"/>
      <c r="B1750" s="299"/>
      <c r="J1750" s="404"/>
      <c r="K1750" s="64"/>
    </row>
    <row r="1751" spans="1:11" ht="15" customHeight="1">
      <c r="J1751" s="404"/>
      <c r="K1751" s="64"/>
    </row>
    <row r="1752" spans="1:11" ht="15" customHeight="1">
      <c r="J1752" s="404"/>
      <c r="K1752" s="64"/>
    </row>
    <row r="1753" spans="1:11" ht="15" customHeight="1">
      <c r="A1753" s="298"/>
      <c r="B1753" s="299"/>
      <c r="C1753" s="391"/>
      <c r="D1753" s="391"/>
      <c r="E1753" s="352"/>
      <c r="F1753" s="392"/>
      <c r="G1753" s="392"/>
      <c r="H1753" s="392"/>
      <c r="I1753" s="392"/>
      <c r="J1753" s="404"/>
      <c r="K1753" s="64"/>
    </row>
    <row r="1754" spans="1:11" ht="15" customHeight="1">
      <c r="J1754" s="404"/>
      <c r="K1754" s="64"/>
    </row>
    <row r="1755" spans="1:11" ht="15" customHeight="1">
      <c r="A1755" s="405"/>
      <c r="B1755" s="404"/>
      <c r="C1755" s="404"/>
      <c r="D1755" s="84"/>
      <c r="E1755" s="84"/>
      <c r="F1755" s="404"/>
      <c r="G1755" s="404"/>
      <c r="H1755" s="404"/>
      <c r="I1755" s="404"/>
      <c r="J1755" s="404"/>
      <c r="K1755" s="64"/>
    </row>
    <row r="1756" spans="1:11" ht="15" customHeight="1">
      <c r="A1756" s="405"/>
      <c r="B1756" s="404"/>
      <c r="C1756" s="404"/>
      <c r="F1756" s="404"/>
      <c r="G1756" s="404"/>
      <c r="H1756" s="404"/>
      <c r="I1756" s="404"/>
      <c r="J1756" s="404"/>
      <c r="K1756" s="64"/>
    </row>
    <row r="1757" spans="1:11" ht="15" customHeight="1">
      <c r="A1757" s="405"/>
      <c r="B1757" s="404"/>
      <c r="C1757" s="404"/>
      <c r="E1757" s="84"/>
      <c r="F1757" s="404"/>
      <c r="G1757" s="404"/>
      <c r="H1757" s="404"/>
      <c r="I1757" s="404"/>
      <c r="J1757" s="404"/>
      <c r="K1757" s="64"/>
    </row>
    <row r="1758" spans="1:11" ht="15" customHeight="1">
      <c r="A1758" s="405"/>
      <c r="B1758" s="404"/>
      <c r="C1758" s="404"/>
      <c r="F1758" s="404"/>
      <c r="G1758" s="404"/>
      <c r="H1758" s="404"/>
      <c r="I1758" s="404"/>
      <c r="J1758" s="404"/>
      <c r="K1758" s="64"/>
    </row>
    <row r="1759" spans="1:11" ht="15" customHeight="1">
      <c r="A1759" s="405"/>
      <c r="B1759" s="404"/>
      <c r="C1759" s="404"/>
      <c r="F1759" s="404"/>
      <c r="G1759" s="404"/>
      <c r="H1759" s="404"/>
      <c r="I1759" s="404"/>
      <c r="J1759" s="404"/>
      <c r="K1759" s="64"/>
    </row>
    <row r="1760" spans="1:11" ht="15" customHeight="1">
      <c r="A1760" s="405"/>
      <c r="B1760" s="404"/>
      <c r="C1760" s="404"/>
      <c r="F1760" s="404"/>
      <c r="G1760" s="404"/>
      <c r="H1760" s="404"/>
      <c r="I1760" s="404"/>
      <c r="J1760" s="404"/>
      <c r="K1760" s="64"/>
    </row>
    <row r="1761" spans="1:11" ht="15" customHeight="1">
      <c r="A1761" s="405"/>
      <c r="B1761" s="404"/>
      <c r="C1761" s="404"/>
      <c r="E1761" s="84"/>
      <c r="F1761" s="404"/>
      <c r="G1761" s="404"/>
      <c r="H1761" s="404"/>
      <c r="I1761" s="404"/>
      <c r="J1761" s="404"/>
      <c r="K1761" s="64"/>
    </row>
    <row r="1762" spans="1:11">
      <c r="A1762" s="405"/>
      <c r="B1762" s="404"/>
      <c r="C1762" s="404"/>
      <c r="E1762" s="84"/>
      <c r="F1762" s="404"/>
      <c r="G1762" s="404"/>
      <c r="H1762" s="404"/>
      <c r="I1762" s="404"/>
      <c r="J1762" s="404"/>
      <c r="K1762" s="64"/>
    </row>
    <row r="1763" spans="1:11">
      <c r="A1763" s="405"/>
      <c r="B1763" s="404"/>
      <c r="C1763" s="404"/>
      <c r="D1763" s="84"/>
      <c r="E1763" s="84"/>
      <c r="F1763" s="404"/>
      <c r="G1763" s="404"/>
      <c r="H1763" s="404"/>
      <c r="I1763" s="404"/>
      <c r="J1763" s="404"/>
      <c r="K1763" s="64"/>
    </row>
    <row r="1764" spans="1:11">
      <c r="E1764" s="84"/>
    </row>
    <row r="1765" spans="1:11">
      <c r="E1765" s="84"/>
    </row>
    <row r="1766" spans="1:11">
      <c r="A1766" s="405"/>
      <c r="B1766" s="404"/>
      <c r="C1766" s="404"/>
      <c r="D1766" s="404"/>
      <c r="E1766" s="84"/>
    </row>
    <row r="1768" spans="1:11">
      <c r="A1768" s="405"/>
      <c r="B1768" s="404"/>
      <c r="C1768" s="404"/>
      <c r="D1768" s="406"/>
      <c r="E1768" s="84"/>
    </row>
    <row r="1769" spans="1:11">
      <c r="A1769" s="405"/>
      <c r="B1769" s="404"/>
      <c r="C1769" s="404"/>
      <c r="D1769" s="404"/>
      <c r="K1769" s="31" t="s">
        <v>3</v>
      </c>
    </row>
    <row r="1770" spans="1:11">
      <c r="A1770" s="405"/>
      <c r="B1770" s="404"/>
      <c r="C1770" s="404"/>
      <c r="D1770" s="404"/>
      <c r="E1770" s="84"/>
    </row>
  </sheetData>
  <autoFilter ref="A1:K1766"/>
  <mergeCells count="35">
    <mergeCell ref="A956:K956"/>
    <mergeCell ref="A948:K948"/>
    <mergeCell ref="A949:K949"/>
    <mergeCell ref="A950:K950"/>
    <mergeCell ref="A951:K951"/>
    <mergeCell ref="A952:K952"/>
    <mergeCell ref="A946:K946"/>
    <mergeCell ref="A947:K947"/>
    <mergeCell ref="A953:K953"/>
    <mergeCell ref="A954:K954"/>
    <mergeCell ref="A955:K955"/>
    <mergeCell ref="A941:K941"/>
    <mergeCell ref="A942:K942"/>
    <mergeCell ref="A943:K943"/>
    <mergeCell ref="A944:K944"/>
    <mergeCell ref="A945:K945"/>
    <mergeCell ref="A936:K936"/>
    <mergeCell ref="A937:K937"/>
    <mergeCell ref="A938:K938"/>
    <mergeCell ref="A939:K939"/>
    <mergeCell ref="A940:K940"/>
    <mergeCell ref="F853:H853"/>
    <mergeCell ref="C473:F473"/>
    <mergeCell ref="A933:K933"/>
    <mergeCell ref="A934:K934"/>
    <mergeCell ref="A935:K935"/>
    <mergeCell ref="F657:H657"/>
    <mergeCell ref="F754:H754"/>
    <mergeCell ref="F474:H474"/>
    <mergeCell ref="F11:H11"/>
    <mergeCell ref="F100:H100"/>
    <mergeCell ref="F195:H195"/>
    <mergeCell ref="F291:H291"/>
    <mergeCell ref="F557:H557"/>
    <mergeCell ref="F381:H381"/>
  </mergeCells>
  <pageMargins left="0" right="0" top="0" bottom="0" header="0.31496062992125984" footer="0.31496062992125984"/>
  <pageSetup paperSize="9" scale="5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 3 до 7 лет</vt:lpstr>
      <vt:lpstr>от 1года до 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2023-09-29T10:04:34Z</dcterms:modified>
</cp:coreProperties>
</file>